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EXECUÇÃO DEL 2019" sheetId="1" state="visible" r:id="rId2"/>
    <sheet name="PROPOSTA ESTORNOS 2017" sheetId="2" state="visible" r:id="rId3"/>
    <sheet name="RP DELIBERAÇÕES TODAS FONTES " sheetId="3" state="visible" r:id="rId4"/>
    <sheet name="EXECUÇÃO TOTAL 2019" sheetId="4" state="visible" r:id="rId5"/>
    <sheet name="Plan1" sheetId="5" state="visible" r:id="rId6"/>
  </sheets>
  <definedNames>
    <definedName function="false" hidden="false" localSheetId="0" name="_xlnm.Print_Area" vbProcedure="false">'EXECUÇÃO DEL 2019'!$A$1:$L$79</definedName>
    <definedName function="false" hidden="true" localSheetId="0" name="_xlnm._FilterDatabase" vbProcedure="false">'EXECUÇÃO DEL 2019'!$A$6:$L$81</definedName>
    <definedName function="false" hidden="true" localSheetId="3" name="_xlnm._FilterDatabase" vbProcedure="false">'EXECUÇÃO TOTAL 2019'!$A$3:$B$34</definedName>
    <definedName function="false" hidden="false" localSheetId="2" name="_xlnm.Print_Area" vbProcedure="false">'RP DELIBERAÇÕES TODAS FONTES '!$A$1:$G$38</definedName>
    <definedName function="false" hidden="false" name="Excel_BuiltIn_Print_Area_16" vbProcedure="false">#REF!</definedName>
    <definedName function="false" hidden="false" name="Excel_BuiltIn_Print_Area_17" vbProcedure="false">#REF!</definedName>
    <definedName function="false" hidden="false" name="Excel_BuiltIn_Print_Area_18" vbProcedure="false">#REF!</definedName>
    <definedName function="false" hidden="false" name="Excel_BuiltIn_Print_Area_19" vbProcedure="false">#REF!</definedName>
    <definedName function="false" hidden="false" localSheetId="2" name="Excel_BuiltIn_Print_Area_16" vbProcedure="false">#REF!</definedName>
    <definedName function="false" hidden="false" localSheetId="2" name="Excel_BuiltIn_Print_Area_17" vbProcedure="false">#REF!</definedName>
    <definedName function="false" hidden="false" localSheetId="2" name="Excel_BuiltIn_Print_Area_18" vbProcedure="false">#REF!</definedName>
    <definedName function="false" hidden="false" localSheetId="2" name="Excel_BuiltIn_Print_Area_19" vbProcedure="false">#REF!</definedName>
    <definedName function="false" hidden="false" localSheetId="2" name="_xlnm._FilterDatabase" vbProcedure="false">'RP DELIBERAÇÕES TODAS FONTES '!$A$5:$amk$5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<sst xmlns="http://schemas.openxmlformats.org/spreadsheetml/2006/main" count="543" uniqueCount="217">
  <si>
    <t xml:space="preserve">SECRETARIA DE ESTADO DA FAMÍLIA E DESENVOLVIMENTO SOCIAL - SEDS</t>
  </si>
  <si>
    <t xml:space="preserve">FUNDO ESTADUAL PARA INFÂNCIA E ADOLESCÊNCIA - FIA</t>
  </si>
  <si>
    <t xml:space="preserve">EXECUÇÃO 2019</t>
  </si>
  <si>
    <t xml:space="preserve">DELIBERAÇÃO</t>
  </si>
  <si>
    <t xml:space="preserve">SITUAÇÃO</t>
  </si>
  <si>
    <t xml:space="preserve">RESPONSÁVEL</t>
  </si>
  <si>
    <t xml:space="preserve">OBSERVAÇÃO</t>
  </si>
  <si>
    <t xml:space="preserve">SALDO MANTIDO R$</t>
  </si>
  <si>
    <t xml:space="preserve">SALDO PARA RETORNO EM OUTRAS LINHAS R$</t>
  </si>
  <si>
    <t xml:space="preserve">SALDOS RECEBIDOS DE OUTRAS DELIBRAÇÕES</t>
  </si>
  <si>
    <t xml:space="preserve">RECURSO APROVADO EM 2019</t>
  </si>
  <si>
    <t xml:space="preserve">SALDO FINAL DELIBERAÇÃO</t>
  </si>
  <si>
    <t xml:space="preserve">EMPENHADO EM 2019</t>
  </si>
  <si>
    <t xml:space="preserve">ESTORNOS</t>
  </si>
  <si>
    <t xml:space="preserve">SALDO EM 04/2019</t>
  </si>
  <si>
    <t xml:space="preserve">DELIBERAÇÃO Nº 18/2007 e 007/2009 - Programa Liberdade Cidadã</t>
  </si>
  <si>
    <t xml:space="preserve">EM EXECUÇÃO</t>
  </si>
  <si>
    <t xml:space="preserve">SEJU</t>
  </si>
  <si>
    <t xml:space="preserve">MANTIDO</t>
  </si>
  <si>
    <t xml:space="preserve">DELIBERAÇÃO Nº 004/2009, 009/2009, 002/2010, 01/2011, 35/11 e 111/12 - Centros da Juventude e Aditivos</t>
  </si>
  <si>
    <t xml:space="preserve">SEDS/MUNICÍPIOS</t>
  </si>
  <si>
    <t xml:space="preserve">SUSPENSO PARA ANÁLISE EM MAIO/2019</t>
  </si>
  <si>
    <t xml:space="preserve">DELIBERAÇÃO Nº 36/2011,  81/2012 E 15/2017 - Plano de Ação 2012 - PUBLICAÇÕES - GIBIS SICRIDE e CAMPANHA</t>
  </si>
  <si>
    <t xml:space="preserve">ENCERRADA</t>
  </si>
  <si>
    <t xml:space="preserve">SESP</t>
  </si>
  <si>
    <t xml:space="preserve">REDIRECIONADO PARA ENFRENTAMENTO ÀS VIOLÊNCIAS</t>
  </si>
  <si>
    <t xml:space="preserve">DELIBERAÇÃO Nº 77/12 - Recursos para reformas e melhorias nas Unidades: aditivo de Foz do Iguaçu, reformas em Toledo, Paranavaí e Campo Mourão e Melhorias em Campo Mourão</t>
  </si>
  <si>
    <t xml:space="preserve">AFAI - DEL.58/11, 82/15 E 95/17</t>
  </si>
  <si>
    <t xml:space="preserve">SEDS</t>
  </si>
  <si>
    <t xml:space="preserve">REDIRECIONADO PARA SISTEMA SOCIOEDUCATIVO</t>
  </si>
  <si>
    <t xml:space="preserve">Capacitação - Plano Estadual de Convivência Familiar e Comunitária - Del. 123/2015</t>
  </si>
  <si>
    <t xml:space="preserve">Destinação de recursos para capacitação entidades civis organizadas - Del. 70/2016</t>
  </si>
  <si>
    <t xml:space="preserve">Destinação de recursos para capacitação através das Secretarias com ações voltadas ao atendimento da criança e do adolescente (SEED, SESA, SESP, SEJU, SETU, SETI, SEET, CULTURA)</t>
  </si>
  <si>
    <t xml:space="preserve">SECRETARIAS</t>
  </si>
  <si>
    <t xml:space="preserve">FIA GERAL LIVRE</t>
  </si>
  <si>
    <t xml:space="preserve">Fortalecimento de vínculos, promoção de direitos, protagonismo juvenil e qualificação profissional - Del. 60/12</t>
  </si>
  <si>
    <t xml:space="preserve">MANTIDO NA MESMA LINHA</t>
  </si>
  <si>
    <t xml:space="preserve">Deliberação nº 74/12 - Complemento deliberação nº 58/11 - Repasse as entidades certificadas pelo CMDCA, que atendam crianças e adolescentes com deficiência</t>
  </si>
  <si>
    <t xml:space="preserve">OSC</t>
  </si>
  <si>
    <t xml:space="preserve">Deliberação Nº 046/2012, 95/12, 110/12, 07/2013, 32/13 - PROGRAMA LIBERDADE CIDADÃ</t>
  </si>
  <si>
    <t xml:space="preserve">MUNICÍPIOS</t>
  </si>
  <si>
    <t xml:space="preserve">DELIBERAÇÃO Nº 97/12 e 70/13 - Capacitação continuada nos Censes</t>
  </si>
  <si>
    <t xml:space="preserve">SALDO DELIBERADO PARA APROXIMANDO FAMILIAS NA REUNIAO DE 21/02/19, NO VALOR DE R$ 21.655,79</t>
  </si>
  <si>
    <t xml:space="preserve">DELIBERAÇÃO Nº 83/2013 E 78/2015 - BOLSA AGENTE DE CIDADANIA</t>
  </si>
  <si>
    <t xml:space="preserve">DELIBERAÇÃO Nº 44/13 - Guarda Mirim - PR - Superávit 2012</t>
  </si>
  <si>
    <t xml:space="preserve">SEED</t>
  </si>
  <si>
    <t xml:space="preserve">DELIBERAÇÃO Nº 44/13 - Superávit 2012 - Capacitações SEET e SEED</t>
  </si>
  <si>
    <t xml:space="preserve">SEET E SEED</t>
  </si>
  <si>
    <t xml:space="preserve">DELIBERAÇÃO Nº 44/13, 26/14 e 109/14 -  Capacitações SEEC Agentes de Leitura</t>
  </si>
  <si>
    <t xml:space="preserve">SEEC</t>
  </si>
  <si>
    <t xml:space="preserve">DELIBERAÇÃO Nº 22/13 e 49/13 - Programa Crescer em Família</t>
  </si>
  <si>
    <t xml:space="preserve">OSC/MUNICÍPIOS</t>
  </si>
  <si>
    <t xml:space="preserve">DELIBERAÇÃO Nº 83/13 - Obra</t>
  </si>
  <si>
    <t xml:space="preserve">DELIBERAÇÃO Nº 97/12, 133/2013 e 68/14 - Manutenção e Serviços - DNA</t>
  </si>
  <si>
    <t xml:space="preserve">UEL</t>
  </si>
  <si>
    <t xml:space="preserve">DELIBERAÇÃO Nº 97/12 e 89/2013 - Culturação</t>
  </si>
  <si>
    <t xml:space="preserve">SALDO DELIBERADO PARA APROXIMANDO FAMILIAS NA REUNIAO DE 21/02/19</t>
  </si>
  <si>
    <t xml:space="preserve">DELIBERAÇÃO Nº 97/13 - Brincadeiras na Comunidade</t>
  </si>
  <si>
    <t xml:space="preserve">DELIBERAÇÃO Nº 111/14 - Obras DEASE</t>
  </si>
  <si>
    <t xml:space="preserve">DELIBERAÇÃO Nº 133/14 - Edital 001/14 - Entidades</t>
  </si>
  <si>
    <t xml:space="preserve">DELIBERAÇÃO Nº  83/13, 52/14, 111/15 E 13/16 Escola de Conselhos</t>
  </si>
  <si>
    <t xml:space="preserve">DELIBERAÇÃO Nº  05/16  e 10/18- Seminário Estadual de Enfrentamento às violências</t>
  </si>
  <si>
    <t xml:space="preserve">DELIBERAÇÃO Nº  06/16, 42/16 E 02/17 - Plano de Ação - Edital 02 - Ações Gerais</t>
  </si>
  <si>
    <t xml:space="preserve">DELIBERAÇÃO Nº  51/16 - Cofinanciamento de programas de enfrentamento às violências, inclusive de atendimento ao agressor</t>
  </si>
  <si>
    <t xml:space="preserve">DELIBERAÇÃO Nº  054/2016 (Plano 2016 )  - Liberdade Cidadã</t>
  </si>
  <si>
    <t xml:space="preserve">MANTIDO R$ 550.000,00. O VALOR DE R$ 3.699.817,19 FOI REDIRECIONADO PARA SISTEMA SOCIOEDUCATIVO</t>
  </si>
  <si>
    <t xml:space="preserve">DELIBERAÇÃO Nº  055/2016 (Plano 2016 + saldos deliberações 22/13)  - Crescer em Família</t>
  </si>
  <si>
    <t xml:space="preserve">DELIBERAÇÃO Nº  62/16 (Plano 2016 + saldo 19/12 E 129/13 ) - SCFV </t>
  </si>
  <si>
    <t xml:space="preserve">DELIBERAÇÃO Nº   109/17 - Sáude Mental</t>
  </si>
  <si>
    <t xml:space="preserve">DELIBERAÇÃO Nº 071/2016 - Seminário de Aprendizagem: Desafios e Possibilidades no Cenário</t>
  </si>
  <si>
    <t xml:space="preserve">DELIBERAÇÃO Nº 078/2016  e 102/2018 - Cursos de Qualificação Profissional,   Projeto   Arte   e   Ação,   bem   com   ao   Projeto   Karatê   no   Cense - SEJU</t>
  </si>
  <si>
    <t xml:space="preserve">DELIBERAÇÃO Nº  081/2016 - Qualificação Profissional (fundo a fundo)</t>
  </si>
  <si>
    <t xml:space="preserve">DELIBERAÇÃO Nº  031/2017 E 81/17 - Crescer em Família Acolhimento Familiar</t>
  </si>
  <si>
    <t xml:space="preserve">DELIBERAÇÃO Nº  032/2017 - Cartilhas Acolhimento</t>
  </si>
  <si>
    <t xml:space="preserve">MANTIDO </t>
  </si>
  <si>
    <t xml:space="preserve">Deliberação nº 44/2013 - Superávit 2012</t>
  </si>
  <si>
    <t xml:space="preserve">MANTIDO: Criança e adolescente nas Comunidades Indígenas e Quilombolas - Elaborar Edital R$ 2.332.598,10; Enfrentamento à drogadição  R$ 3.540.000,00; Apoio à eventos R$ 531.209,00. FIA GERAL LIVRE R$ 2.832.677,81</t>
  </si>
  <si>
    <t xml:space="preserve">Deliberação n° 83/13, 53/14, 69/14 e 88/14, 107/17 - Conselho Tutelar Referencial – OBRAS</t>
  </si>
  <si>
    <t xml:space="preserve">Deliberação n° 121/15 -SESP - Crianças e Adolescentes protegidos</t>
  </si>
  <si>
    <t xml:space="preserve">Deliberação n° 052/2016 (saldo 65/14) - Programas de Aprendizagem</t>
  </si>
  <si>
    <t xml:space="preserve">DELIBERAÇÃO Nº  056/2016 E 07/2017 - Encontros Regionais para o fortalecimento do enfrentamento às violências contra crianças, adolescentes e suas famílias</t>
  </si>
  <si>
    <t xml:space="preserve">Deliberação n° 059/2016 e 64/16 (Marco Legal 1ª Inf)-“Unidade Materno Infantil da Penitenciária Feminina do Paraná” da Secretaria de Estado da Segurança Pública e Administração Penitenciária – Departamento de Execução Penal do Paraná</t>
  </si>
  <si>
    <t xml:space="preserve">Deliberação n° 60/16 (saldo del. 19/15)  - SEEC - Agente de leitura 2016</t>
  </si>
  <si>
    <t xml:space="preserve">Deliberação n° 64/16 - Recursos Estornados . Deliberado para Primeira Infância R$ 2.300.000,00 - Del. 96/18</t>
  </si>
  <si>
    <t xml:space="preserve">MANTIDO R$ 2.313.612,98 PARA AÇÕES DA 1ª INFÂNCIA$ 1.300.000,00 para Fortalecimento das Redes de Proteção no Estado do Paraná com vistas a redução do abandono escolar. </t>
  </si>
  <si>
    <t xml:space="preserve">(-) Deliberação n° 66/16 e 64/16 - Projeto Estação Casa - APC</t>
  </si>
  <si>
    <t xml:space="preserve">(-) Deliberação n° 067/2016 e 64/16 (Marco Legal 1ª Inf)- “Cirurgia Fetal do Hospital de Clínicas – Inovação via SUS no Sul do Brasil” da Associação dos Amigos do Hospital de Clínicas - AAHC</t>
  </si>
  <si>
    <t xml:space="preserve">(-) Deliberação n° 068/2016 e 64/16 (Marco Legal 1ª Inf)-  “Natação Para Todos” da Universidade Estadual de Londrina - UEL</t>
  </si>
  <si>
    <t xml:space="preserve">(-) Deliberação n° 096/2016 - Fortalecimento da Rede Socioassistencial</t>
  </si>
  <si>
    <t xml:space="preserve">(-) Deliberação n° 097/2016 - Reserva PPCAM</t>
  </si>
  <si>
    <t xml:space="preserve">(-) Deliberação n° 003/2017 (64/16 e 94/16) - Edital 006/17 Chamamento Público Pessoa com Deficiência</t>
  </si>
  <si>
    <t xml:space="preserve">(-) Deliberação n° 004/2017 - Edital 04/17 Chamamento Público Infraestrutura - Bens Móveis</t>
  </si>
  <si>
    <t xml:space="preserve">(-) Deliberação n° 008/2017 - Projeto Educação Infantil - CEDM/PR</t>
  </si>
  <si>
    <t xml:space="preserve">(-) Deliberação n° 011/2017 - Publicações Plano Decenal</t>
  </si>
  <si>
    <t xml:space="preserve">MANTIDO PARA PUBLICAÇÕES</t>
  </si>
  <si>
    <t xml:space="preserve">(-) Deliberação n° 037/2017 - Teatro Guaíra</t>
  </si>
  <si>
    <t xml:space="preserve">GUAÍRA</t>
  </si>
  <si>
    <t xml:space="preserve">ESTORNADO FIA GERAL LIVRE EM 15/05/2019</t>
  </si>
  <si>
    <t xml:space="preserve">(-) Deliberação n° 049/2017 (16/11 E 25/11) - Laboratório de Arte Forense - SESP</t>
  </si>
  <si>
    <t xml:space="preserve">(-) Deliberação n° 057/2017 (saldo del. 114/14 e 103/15) -  publicação do  “Caderno Orientativo para o Trabalho Intersetorial para o Enfrentamento às Violências Contra Crianças e Adolescentes”</t>
  </si>
  <si>
    <t xml:space="preserve">(-) Deliberação n° 060/2017 (saldo del. 19/15) -  Capacitação de adolescentes para participar do CEDCA</t>
  </si>
  <si>
    <t xml:space="preserve">(-) Deliberação n° 064/2017 - Diagnósticos e Pesquisas</t>
  </si>
  <si>
    <t xml:space="preserve">(-) Deliberação n° 084/2017 E 45/2018 - Qualificação Profissional - SEJU</t>
  </si>
  <si>
    <t xml:space="preserve">(-) Deliberação n° 096/2017 - Campanha de Enfrentamento às Diversas Formas de Violências Contra Crianças e Adolescentes no Estado do Paraná</t>
  </si>
  <si>
    <t xml:space="preserve">(-) Deliberação n° 107/17 - Fortalecimento dos Conselhos Tutelares</t>
  </si>
  <si>
    <t xml:space="preserve">(-) Deliberação n° 11/18 - Publicações ONU</t>
  </si>
  <si>
    <t xml:space="preserve">(-) Deliberação n° 28/18 - Republicação Cartilha Fam. Acolhedora</t>
  </si>
  <si>
    <t xml:space="preserve">(-) Deliberação n° 35/18 - Mat. Gráfico Não Engula o Choro</t>
  </si>
  <si>
    <t xml:space="preserve">(-) Deliberação n° 72/18 - SICRIDE Crianças Protegidas</t>
  </si>
  <si>
    <t xml:space="preserve">DELIBERAÇÃO Nº 057/2016 e 105/2018 -Capacitação PETI</t>
  </si>
  <si>
    <t xml:space="preserve">DELIBERAÇÃO Nº 057/2016 e 106/2018 - Campanha Carnaval 2019</t>
  </si>
  <si>
    <t xml:space="preserve">MANTIDO PARA CAMPANHAS DE TRABALHO INFANTIL PREVISTAS NO PLANO DECENAL</t>
  </si>
  <si>
    <t xml:space="preserve">ESTORNOS DE DELIBERAÇÕES ENCERRADAS</t>
  </si>
  <si>
    <t xml:space="preserve">RECURSOS REDIRECIONADOS PARA SISTEMA SOCIOEDUCATIVO</t>
  </si>
  <si>
    <t xml:space="preserve">RECURSOS REDIRECIONADOS PARA ENFRENTAMENTO ÀS VIOLÊNCIAS</t>
  </si>
  <si>
    <t xml:space="preserve">RECURSOS REDIRECIONADOS PARA AÇÕES INTERSETORIAIS DE CONV FAMILIAR E COMUNITÁRIA PREVISTAS NO PLANO DECENAL</t>
  </si>
  <si>
    <t xml:space="preserve">FIA GERAL LIVRE - PARA DELIBERAR</t>
  </si>
  <si>
    <t xml:space="preserve">TOTAL</t>
  </si>
  <si>
    <t xml:space="preserve">ASSESSORIA FINANCEIRA</t>
  </si>
  <si>
    <t xml:space="preserve">PROPOSTA UTILIZAÇÃO DELIBERAÇÕES ESTORNADAS - R$ 51.370.063,38</t>
  </si>
  <si>
    <t xml:space="preserve">Linhas de Ação</t>
  </si>
  <si>
    <t xml:space="preserve">Valor R$</t>
  </si>
  <si>
    <t xml:space="preserve">Deliberações</t>
  </si>
  <si>
    <t xml:space="preserve">Abandono Escolar</t>
  </si>
  <si>
    <t xml:space="preserve">Comissão de  Participação do Adolescente - CPA</t>
  </si>
  <si>
    <t xml:space="preserve">Enfrentamento à Drogadição - Prevenção, Tratamento e Reinserção Social</t>
  </si>
  <si>
    <t xml:space="preserve">Enfrentamento às violências - Visando a implementação da Lei n° 13.431/2017, além do atendimento às famílias, vítimas, autor de violência e o reforço à Rede de Proteção, mantendo a criança com vínculo familiar.</t>
  </si>
  <si>
    <t xml:space="preserve">Programa Crescer em Família</t>
  </si>
  <si>
    <t xml:space="preserve">Fortalecimento de vínculos</t>
  </si>
  <si>
    <t xml:space="preserve">Mediação de Conflitos, no âmbito escolar</t>
  </si>
  <si>
    <t xml:space="preserve">Nova Edição do Edital Geral</t>
  </si>
  <si>
    <t xml:space="preserve">Primeira Infância</t>
  </si>
  <si>
    <t xml:space="preserve">Del. 96/18</t>
  </si>
  <si>
    <t xml:space="preserve">Qualificação Profissional Adolescentes Internados </t>
  </si>
  <si>
    <t xml:space="preserve">Del. 91/18</t>
  </si>
  <si>
    <t xml:space="preserve">SECRETARIA DE ESTADO DA JUSTIÇA, FAMÍLIA E TRABALHO - SEJUF</t>
  </si>
  <si>
    <t xml:space="preserve">EXECUÇÃO 2019 </t>
  </si>
  <si>
    <t xml:space="preserve">Em, 30/04/2019</t>
  </si>
  <si>
    <t xml:space="preserve">DELIBERAÇÕES</t>
  </si>
  <si>
    <t xml:space="preserve">EXECUTOR</t>
  </si>
  <si>
    <t xml:space="preserve">Restos a Pagar em 31/12/2018</t>
  </si>
  <si>
    <t xml:space="preserve">Empenho 2019</t>
  </si>
  <si>
    <t xml:space="preserve">Pagamento 2019</t>
  </si>
  <si>
    <t xml:space="preserve">Estorno</t>
  </si>
  <si>
    <t xml:space="preserve">SALDO A PAGAR</t>
  </si>
  <si>
    <t xml:space="preserve">(-) Deliberação n° 007/2009 – Programa Liberdade Cidadã</t>
  </si>
  <si>
    <t xml:space="preserve">(-) Deliberação n° 004 e 009/2009 Centros da Juventude e 002/2010, 01/2011 e 35/11 -  Aditivos Centros da Juventude</t>
  </si>
  <si>
    <t xml:space="preserve">Municípios</t>
  </si>
  <si>
    <t xml:space="preserve">(-) Deliberação nº 05 e 15/2009 e 07/10 - DNA – Construção de Laboratorio</t>
  </si>
  <si>
    <t xml:space="preserve">(-) Deliberação n° 58/2011 e 82/15 - AFAI</t>
  </si>
  <si>
    <t xml:space="preserve">(-) Deliberação n° 19/2012 e 02/16 - Adolescentes Paranaenses</t>
  </si>
  <si>
    <t xml:space="preserve">(-) Deliberação Nº 046/2012, 95/12, 110/12, 07/2013, 32/13 - PROGRAMA LIBERDADE CIDADÃ</t>
  </si>
  <si>
    <t xml:space="preserve">(-) DELIBERAÇÃO Nº 22/13 e 49/13 - Programa Crescer em Família</t>
  </si>
  <si>
    <t xml:space="preserve">(-) Deliberação nº 83/13 e 78/15 -  Bolsa Agente de Cidadania</t>
  </si>
  <si>
    <t xml:space="preserve">(-) Deliberação n° 97/13 - Brincadeiras na Comunidade</t>
  </si>
  <si>
    <t xml:space="preserve">(-) Deliberação n° 111/14 - Obras CMS</t>
  </si>
  <si>
    <t xml:space="preserve">(-) Deliberação n° 031/2017 e 81/17 - Crescer em Família Acolhimento Familiar</t>
  </si>
  <si>
    <t xml:space="preserve">(-) Deliberação n° 97/12 e 79/2013 - Plano Decenal</t>
  </si>
  <si>
    <t xml:space="preserve">(-) Deliberação n° 006/2016 e 023/2016  - Plano de Ação 2016 - SEET Projeto Lazer</t>
  </si>
  <si>
    <t xml:space="preserve">SEDS </t>
  </si>
  <si>
    <t xml:space="preserve">(-) Deliberação n° 078/2016 - Cursos de Qualificação Profissional,   Projeto   Arte   e   Ação,   bem   com   ao   Projeto   Karatê   no   Cense - SEJU</t>
  </si>
  <si>
    <t xml:space="preserve">(-) Deliberação n° 081/2016 - Qualificação Profissional (fundo a fundo)</t>
  </si>
  <si>
    <t xml:space="preserve">(-) Deliberação n° 003/2017 (64/16 e 94/16) - Chamamento Público Pessoa com Deficiência - Edital 006/17</t>
  </si>
  <si>
    <t xml:space="preserve">Entidades</t>
  </si>
  <si>
    <t xml:space="preserve">(-) Deliberação n° 004/2017 - Chamamento Público Infraestrutura - Bens Móveis - Edital 004/17</t>
  </si>
  <si>
    <t xml:space="preserve">(-) Deliberação n° 029/2017  e 64/16 - Campanha Aprendizagem</t>
  </si>
  <si>
    <t xml:space="preserve">(-) Deliberação n° 033/2017 - Formação Continuada Socio/SEJU</t>
  </si>
  <si>
    <t xml:space="preserve">(-) Deliberação n° 034/2017 - Aproximando Famílias</t>
  </si>
  <si>
    <t xml:space="preserve">(-) Deliberação n° 006/2016, 042/2016 e 002/2017  - Plano de Ação 2016 - Edital 002 - Ações Gerais</t>
  </si>
  <si>
    <t xml:space="preserve">(-) Deliberação n° 051/2016 - Cofinanciamento de programas de enfrentamento às violências, inclusive de atendimento ao agressor </t>
  </si>
  <si>
    <t xml:space="preserve">(-) Deliberação n° 054/2016 (Plano 2016 )  - Liberdade Cidadã</t>
  </si>
  <si>
    <t xml:space="preserve">(-) Deliberação n° 052/2016 (saldo 65/14) - Programas de Aprendizagem </t>
  </si>
  <si>
    <t xml:space="preserve">(-) Deliberação n° 055/2016 (Plano 2016 + saldos deliberações 22/13)  - Crescer em Família</t>
  </si>
  <si>
    <t xml:space="preserve">PASEP</t>
  </si>
  <si>
    <t xml:space="preserve">(-) Deliberação n° 62/16 (Plano 2016 + saldo 19/12 E 129/13 ) - SCFV</t>
  </si>
  <si>
    <t xml:space="preserve">(-) Deliberação n° 096/2017 - Campanha de Enfrentamento às Diversas Formas de Violências Contra
Crianças e Adolescentes no Estado do Paraná</t>
  </si>
  <si>
    <t xml:space="preserve">(-) Deliberação n° 107/17 - Fortalecimento dos Conselhos Tuteltares</t>
  </si>
  <si>
    <t xml:space="preserve">(-) Deliberação n° 107/17 - Obras - Fortalecimento dos Conselhos Tuteltares</t>
  </si>
  <si>
    <t xml:space="preserve">SEDS/PRED</t>
  </si>
  <si>
    <t xml:space="preserve">(-) Deliberação n° 109/17 - Saúde mental</t>
  </si>
  <si>
    <t xml:space="preserve">(-) Deliberação Nº 057/2016 e 106/2018 - Campanha Carnaval 2019</t>
  </si>
  <si>
    <t xml:space="preserve">ATUALIZADO EM 30/04/2019</t>
  </si>
  <si>
    <t xml:space="preserve">EMPENHOS 2019 FONTE 150</t>
  </si>
  <si>
    <t xml:space="preserve">EMPENHOS 2019 FONTE 131</t>
  </si>
  <si>
    <t xml:space="preserve">VALOR EMPENHADO</t>
  </si>
  <si>
    <t xml:space="preserve">DEL</t>
  </si>
  <si>
    <t xml:space="preserve">VALOR</t>
  </si>
  <si>
    <t xml:space="preserve">32/13</t>
  </si>
  <si>
    <t xml:space="preserve">51/16</t>
  </si>
  <si>
    <t xml:space="preserve">AG. DE CIDADANIA</t>
  </si>
  <si>
    <t xml:space="preserve">81/16</t>
  </si>
  <si>
    <t xml:space="preserve">106/18</t>
  </si>
  <si>
    <t xml:space="preserve">107/17</t>
  </si>
  <si>
    <t xml:space="preserve">109/17</t>
  </si>
  <si>
    <t xml:space="preserve">22/13</t>
  </si>
  <si>
    <t xml:space="preserve">31/17</t>
  </si>
  <si>
    <t xml:space="preserve">52/16</t>
  </si>
  <si>
    <t xml:space="preserve">81/17</t>
  </si>
  <si>
    <t xml:space="preserve">AD. PARANAENSES</t>
  </si>
  <si>
    <t xml:space="preserve">AFAI</t>
  </si>
  <si>
    <t xml:space="preserve">CJ</t>
  </si>
  <si>
    <t xml:space="preserve">EDITAL 004/17</t>
  </si>
  <si>
    <t xml:space="preserve">PGTOS 101</t>
  </si>
  <si>
    <t xml:space="preserve">PGTOS 150</t>
  </si>
  <si>
    <t xml:space="preserve">ESTORNO</t>
  </si>
  <si>
    <t xml:space="preserve">PGTO 131</t>
  </si>
  <si>
    <t xml:space="preserve">PGTO 102</t>
  </si>
  <si>
    <t xml:space="preserve">19/12</t>
  </si>
  <si>
    <t xml:space="preserve">07/09</t>
  </si>
  <si>
    <t xml:space="preserve">107/17 - OBRA</t>
  </si>
  <si>
    <t xml:space="preserve">55/16</t>
  </si>
  <si>
    <t xml:space="preserve">78/15</t>
  </si>
  <si>
    <t xml:space="preserve">78/16 E 84/17</t>
  </si>
  <si>
    <t xml:space="preserve">EDITAL 02/17</t>
  </si>
  <si>
    <t xml:space="preserve">EDITAL 04/17</t>
  </si>
  <si>
    <t xml:space="preserve">EDITAL 06/17</t>
  </si>
  <si>
    <t xml:space="preserve">PGTO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</si>
</sst>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_(* #,##0.00_);_(* \(#,##0.00\);_(* \-??_);_(@_)"/>
    <numFmt numFmtId="167" formatCode="_-* #,##0.00_-;\-* #,##0.00_-;_-* \-??_-;_-@_-"/>
    <numFmt numFmtId="168" formatCode="#,##0.00_);[RED]\(#,##0.00\)"/>
    <numFmt numFmtId="169" formatCode="#,##0.00_ ;[RED]\-#,##0.00\ "/>
    <numFmt numFmtId="170" formatCode="#,##0.00"/>
    <numFmt numFmtId="171" formatCode="MMM/YY"/>
    <numFmt numFmtId="172" formatCode="D/MMM"/>
    <numFmt numFmtId="173" formatCode="@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8"/>
      <color rgb="FF333399"/>
      <name val="Cambria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2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b val="true"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B7DEE8"/>
      </patternFill>
    </fill>
    <fill>
      <patternFill patternType="solid">
        <fgColor rgb="FFFFFF99"/>
        <bgColor rgb="FFFFFF66"/>
      </patternFill>
    </fill>
    <fill>
      <patternFill patternType="solid">
        <fgColor rgb="FFE6B9B8"/>
        <bgColor rgb="FFFCD5B5"/>
      </patternFill>
    </fill>
    <fill>
      <patternFill patternType="solid">
        <fgColor rgb="FFF2F2F2"/>
        <bgColor rgb="FFFFFFFF"/>
      </patternFill>
    </fill>
    <fill>
      <patternFill patternType="solid">
        <fgColor rgb="FFFFFF66"/>
        <bgColor rgb="FFFFFF99"/>
      </patternFill>
    </fill>
    <fill>
      <patternFill patternType="solid">
        <fgColor rgb="FFFFFFFF"/>
        <bgColor rgb="FFF2F2F2"/>
      </patternFill>
    </fill>
    <fill>
      <patternFill patternType="solid">
        <fgColor rgb="FFFCD5B5"/>
        <bgColor rgb="FFD9D9D9"/>
      </patternFill>
    </fill>
    <fill>
      <patternFill patternType="solid">
        <fgColor rgb="FFB7DEE8"/>
        <bgColor rgb="FFD9D9D9"/>
      </patternFill>
    </fill>
  </fills>
  <borders count="45">
    <border diagonalUp="false" diagonalDown="false">
      <left/>
      <right/>
      <top/>
      <bottom/>
      <diagonal/>
    </border>
    <border diagonalUp="false" diagonalDown="false">
      <left/>
      <right/>
      <top/>
      <bottom style="thick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hair">
        <color rgb="FF003300"/>
      </right>
      <top style="thin"/>
      <bottom/>
      <diagonal/>
    </border>
    <border diagonalUp="false" diagonalDown="false">
      <left/>
      <right style="hair">
        <color rgb="FF003300"/>
      </right>
      <top style="thin"/>
      <bottom/>
      <diagonal/>
    </border>
    <border diagonalUp="false" diagonalDown="false">
      <left style="hair">
        <color rgb="FF003300"/>
      </left>
      <right style="hair">
        <color rgb="FF003300"/>
      </right>
      <top style="thin"/>
      <bottom/>
      <diagonal/>
    </border>
    <border diagonalUp="false" diagonalDown="false">
      <left style="hair">
        <color rgb="FF003300"/>
      </left>
      <right style="thin"/>
      <top style="thin"/>
      <bottom/>
      <diagonal/>
    </border>
    <border diagonalUp="false" diagonalDown="false">
      <left style="hair">
        <color rgb="FF003300"/>
      </left>
      <right style="hair">
        <color rgb="FF003300"/>
      </right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4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1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1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4" borderId="1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4" borderId="1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4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5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5" borderId="1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5" borderId="1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5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4" borderId="1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4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5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5" borderId="16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5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6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1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5" borderId="1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5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5" borderId="1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5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5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1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2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5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5" borderId="1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5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5" borderId="1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5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5" borderId="2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7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1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4" fillId="0" borderId="1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4" fillId="0" borderId="1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1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0" borderId="22" xfId="3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5" fillId="0" borderId="23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0" borderId="24" xfId="3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5" fillId="0" borderId="25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8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0" borderId="26" xfId="3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5" fillId="0" borderId="27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4" fillId="0" borderId="28" xfId="3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0" borderId="29" xfId="3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3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4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0" xfId="4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9" xfId="4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9" fillId="0" borderId="9" xfId="4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0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8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1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2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2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0" fillId="0" borderId="12" xfId="4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0" fillId="0" borderId="13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4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1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12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9" fillId="0" borderId="12" xfId="4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12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9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19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0" fillId="0" borderId="19" xfId="4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0" fillId="0" borderId="2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7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1" fillId="7" borderId="16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1" fillId="7" borderId="17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4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34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2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2" fillId="0" borderId="0" xfId="4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0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5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7" fillId="3" borderId="0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0" xfId="4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8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25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9" borderId="0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5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25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0" xfId="4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2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22" fillId="0" borderId="0" xfId="25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0" xfId="4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2" fillId="0" borderId="0" xfId="4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2" fillId="0" borderId="0" xfId="25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25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3" fontId="22" fillId="0" borderId="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25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7" fillId="2" borderId="0" xfId="4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2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2" borderId="0" xfId="4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2" borderId="0" xfId="25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22" fillId="0" borderId="0" xfId="25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7" fillId="0" borderId="0" xfId="4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46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3" borderId="3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3" borderId="36" xfId="4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3" borderId="37" xfId="4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35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8" borderId="36" xfId="4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8" borderId="37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3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36" xfId="4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7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3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9" borderId="36" xfId="4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37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0" xfId="4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2" fillId="0" borderId="39" xfId="4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2" fillId="0" borderId="39" xfId="4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2" fillId="0" borderId="3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9" xfId="25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2" fillId="0" borderId="3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40" xfId="4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2" fillId="0" borderId="3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8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8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39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0" borderId="3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39" xfId="4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3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8" xfId="25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5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41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4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22" fillId="0" borderId="43" xfId="4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" borderId="35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2" borderId="36" xfId="4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7" fillId="2" borderId="37" xfId="4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2" borderId="3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2" borderId="36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7" fillId="2" borderId="37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7" fillId="2" borderId="36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2" borderId="37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25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25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7" fillId="9" borderId="37" xfId="4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44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39" xfId="4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2" fillId="0" borderId="3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38" xfId="4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39" xfId="4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2" fillId="0" borderId="38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39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38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9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1" xfId="25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3" xfId="25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41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2" borderId="43" xfId="25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3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  <cellStyle name="Normal 3" xfId="22"/>
    <cellStyle name="Normal 4" xfId="23"/>
    <cellStyle name="Normal 5" xfId="24"/>
    <cellStyle name="Normal 6" xfId="25"/>
    <cellStyle name="Normal_MAI SIA 220 2011" xfId="26"/>
    <cellStyle name="Porcentagem 2" xfId="27"/>
    <cellStyle name="Porcentagem 3" xfId="28"/>
    <cellStyle name="Título 1 1" xfId="29"/>
    <cellStyle name="Título 1 1 1" xfId="30"/>
    <cellStyle name="Título 1 1 1 1" xfId="31"/>
    <cellStyle name="Título 1 1 1 1 1" xfId="32"/>
    <cellStyle name="Título 1 1 1 1 1 1" xfId="33"/>
    <cellStyle name="Título 5" xfId="34"/>
    <cellStyle name="Título 6" xfId="35"/>
    <cellStyle name="Título 7" xfId="36"/>
    <cellStyle name="Vírgula 2" xfId="37"/>
    <cellStyle name="Vírgula 2 2" xfId="38"/>
    <cellStyle name="Vírgula 2 3" xfId="39"/>
    <cellStyle name="Vírgula 3" xfId="40"/>
    <cellStyle name="Vírgula 3 2" xfId="41"/>
    <cellStyle name="Vírgula 4" xfId="42"/>
    <cellStyle name="Vírgula 5" xfId="43"/>
    <cellStyle name="Vírgula 6" xfId="44"/>
    <cellStyle name="Vírgula 7" xfId="45"/>
    <cellStyle name="Vírgula 8" xfId="46"/>
  </cellStyles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06"/>
  <sheetViews>
    <sheetView showFormulas="false" showGridLines="true" showRowColHeaders="true" showZeros="true" rightToLeft="false" tabSelected="false" showOutlineSymbols="true" defaultGridColor="true" view="pageBreakPreview" topLeftCell="A49" colorId="64" zoomScale="140" zoomScaleNormal="100" zoomScalePageLayoutView="140" workbookViewId="0">
      <selection pane="topLeft" activeCell="A54" activeCellId="0" sqref="A54"/>
    </sheetView>
  </sheetViews>
  <sheetFormatPr defaultRowHeight="14.4" zeroHeight="false" outlineLevelRow="0" outlineLevelCol="0"/>
  <cols>
    <col collapsed="false" customWidth="true" hidden="false" outlineLevel="0" max="1" min="1" style="1" width="40.56"/>
    <col collapsed="false" customWidth="true" hidden="false" outlineLevel="0" max="2" min="2" style="2" width="14.88"/>
    <col collapsed="false" customWidth="true" hidden="false" outlineLevel="0" max="3" min="3" style="2" width="18"/>
    <col collapsed="false" customWidth="true" hidden="false" outlineLevel="0" max="4" min="4" style="2" width="30.1"/>
    <col collapsed="false" customWidth="true" hidden="false" outlineLevel="0" max="5" min="5" style="1" width="23.11"/>
    <col collapsed="false" customWidth="true" hidden="false" outlineLevel="0" max="6" min="6" style="1" width="16.67"/>
    <col collapsed="false" customWidth="true" hidden="false" outlineLevel="0" max="7" min="7" style="1" width="17.89"/>
    <col collapsed="false" customWidth="true" hidden="false" outlineLevel="0" max="8" min="8" style="1" width="13.33"/>
    <col collapsed="false" customWidth="true" hidden="false" outlineLevel="0" max="9" min="9" style="1" width="15.88"/>
    <col collapsed="false" customWidth="true" hidden="false" outlineLevel="0" max="11" min="10" style="3" width="15.88"/>
    <col collapsed="false" customWidth="true" hidden="false" outlineLevel="0" max="12" min="12" style="4" width="18.89"/>
    <col collapsed="false" customWidth="true" hidden="false" outlineLevel="0" max="13" min="13" style="5" width="27.11"/>
    <col collapsed="false" customWidth="true" hidden="false" outlineLevel="0" max="17" min="14" style="5" width="9.44"/>
    <col collapsed="false" customWidth="true" hidden="false" outlineLevel="0" max="1023" min="18" style="1" width="9.44"/>
    <col collapsed="false" customWidth="true" hidden="false" outlineLevel="0" max="1025" min="1024" style="0" width="8.56"/>
  </cols>
  <sheetData>
    <row r="1" customFormat="false" ht="20.2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customFormat="false" ht="21.75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Format="false" ht="16.5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customFormat="false" ht="14.4" hidden="false" customHeight="false" outlineLevel="0" collapsed="false">
      <c r="A4" s="7"/>
      <c r="B4" s="8"/>
      <c r="C4" s="8"/>
      <c r="D4" s="8"/>
      <c r="J4" s="5"/>
      <c r="K4" s="5"/>
    </row>
    <row r="5" s="11" customFormat="true" ht="33" hidden="false" customHeight="true" outlineLevel="0" collapsed="false">
      <c r="A5" s="9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="11" customFormat="true" ht="52.8" hidden="false" customHeight="false" outlineLevel="0" collapsed="false">
      <c r="A6" s="9"/>
      <c r="B6" s="12" t="s">
        <v>4</v>
      </c>
      <c r="C6" s="12" t="s">
        <v>5</v>
      </c>
      <c r="D6" s="12" t="s">
        <v>6</v>
      </c>
      <c r="E6" s="13" t="s">
        <v>7</v>
      </c>
      <c r="F6" s="13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5" t="s">
        <v>13</v>
      </c>
      <c r="L6" s="16" t="s">
        <v>14</v>
      </c>
      <c r="M6" s="17"/>
    </row>
    <row r="7" s="11" customFormat="true" ht="29.25" hidden="false" customHeight="true" outlineLevel="0" collapsed="false">
      <c r="A7" s="18" t="s">
        <v>15</v>
      </c>
      <c r="B7" s="19" t="s">
        <v>16</v>
      </c>
      <c r="C7" s="19" t="s">
        <v>17</v>
      </c>
      <c r="D7" s="19" t="s">
        <v>18</v>
      </c>
      <c r="E7" s="20" t="n">
        <v>27330.13</v>
      </c>
      <c r="F7" s="20" t="n">
        <v>0</v>
      </c>
      <c r="G7" s="20" t="n">
        <v>0</v>
      </c>
      <c r="H7" s="20" t="n">
        <v>0</v>
      </c>
      <c r="I7" s="20" t="n">
        <f aca="false">E7-F7+G7+H7</f>
        <v>27330.13</v>
      </c>
      <c r="J7" s="21" t="n">
        <v>0</v>
      </c>
      <c r="K7" s="21" t="n">
        <v>0</v>
      </c>
      <c r="L7" s="22" t="n">
        <f aca="false">I7-J7</f>
        <v>27330.13</v>
      </c>
    </row>
    <row r="8" s="11" customFormat="true" ht="42" hidden="false" customHeight="true" outlineLevel="0" collapsed="false">
      <c r="A8" s="23" t="s">
        <v>19</v>
      </c>
      <c r="B8" s="24" t="s">
        <v>16</v>
      </c>
      <c r="C8" s="24" t="s">
        <v>20</v>
      </c>
      <c r="D8" s="24" t="s">
        <v>21</v>
      </c>
      <c r="E8" s="25" t="n">
        <v>13392988.8</v>
      </c>
      <c r="F8" s="25" t="n">
        <v>0</v>
      </c>
      <c r="G8" s="25" t="n">
        <v>0</v>
      </c>
      <c r="H8" s="25" t="n">
        <v>0</v>
      </c>
      <c r="I8" s="25" t="n">
        <f aca="false">E8</f>
        <v>13392988.8</v>
      </c>
      <c r="J8" s="26" t="n">
        <v>271980.59</v>
      </c>
      <c r="K8" s="26" t="n">
        <v>0</v>
      </c>
      <c r="L8" s="27" t="n">
        <f aca="false">I8-J8+K8</f>
        <v>13121008.21</v>
      </c>
    </row>
    <row r="9" s="11" customFormat="true" ht="42.75" hidden="false" customHeight="true" outlineLevel="0" collapsed="false">
      <c r="A9" s="28" t="s">
        <v>22</v>
      </c>
      <c r="B9" s="29" t="s">
        <v>23</v>
      </c>
      <c r="C9" s="29" t="s">
        <v>24</v>
      </c>
      <c r="D9" s="29" t="s">
        <v>25</v>
      </c>
      <c r="E9" s="30" t="n">
        <v>36350</v>
      </c>
      <c r="F9" s="30" t="n">
        <v>36350</v>
      </c>
      <c r="G9" s="30" t="n">
        <v>0</v>
      </c>
      <c r="H9" s="30" t="n">
        <v>0</v>
      </c>
      <c r="I9" s="30" t="n">
        <f aca="false">E9-F9+G9+H9</f>
        <v>0</v>
      </c>
      <c r="J9" s="31" t="n">
        <v>0</v>
      </c>
      <c r="K9" s="31" t="n">
        <v>0</v>
      </c>
      <c r="L9" s="32" t="n">
        <f aca="false">I9-J9+K9</f>
        <v>0</v>
      </c>
    </row>
    <row r="10" s="11" customFormat="true" ht="66" hidden="false" customHeight="false" outlineLevel="0" collapsed="false">
      <c r="A10" s="33" t="s">
        <v>26</v>
      </c>
      <c r="B10" s="34" t="s">
        <v>16</v>
      </c>
      <c r="C10" s="34" t="s">
        <v>17</v>
      </c>
      <c r="D10" s="34" t="s">
        <v>18</v>
      </c>
      <c r="E10" s="35" t="n">
        <v>445838.44</v>
      </c>
      <c r="F10" s="36" t="n">
        <v>0</v>
      </c>
      <c r="G10" s="36" t="n">
        <v>0</v>
      </c>
      <c r="H10" s="36" t="n">
        <v>0</v>
      </c>
      <c r="I10" s="35" t="n">
        <f aca="false">E10</f>
        <v>445838.44</v>
      </c>
      <c r="J10" s="36" t="n">
        <v>0</v>
      </c>
      <c r="K10" s="36" t="n">
        <v>0</v>
      </c>
      <c r="L10" s="37" t="n">
        <f aca="false">I10-J10+K10</f>
        <v>445838.44</v>
      </c>
    </row>
    <row r="11" s="11" customFormat="true" ht="26.4" hidden="false" customHeight="false" outlineLevel="0" collapsed="false">
      <c r="A11" s="28" t="s">
        <v>27</v>
      </c>
      <c r="B11" s="29" t="s">
        <v>23</v>
      </c>
      <c r="C11" s="29" t="s">
        <v>28</v>
      </c>
      <c r="D11" s="29" t="s">
        <v>29</v>
      </c>
      <c r="E11" s="30" t="n">
        <v>3814372.7</v>
      </c>
      <c r="F11" s="31" t="n">
        <f aca="false">3249112.7-108000</f>
        <v>3141112.7</v>
      </c>
      <c r="G11" s="31" t="n">
        <v>0</v>
      </c>
      <c r="H11" s="31" t="n">
        <v>0</v>
      </c>
      <c r="I11" s="30" t="n">
        <f aca="false">E11-F11+G11+H11</f>
        <v>673260</v>
      </c>
      <c r="J11" s="31" t="n">
        <v>673260</v>
      </c>
      <c r="K11" s="31" t="n">
        <v>0</v>
      </c>
      <c r="L11" s="32" t="n">
        <f aca="false">I11-J11+K11</f>
        <v>0</v>
      </c>
    </row>
    <row r="12" s="11" customFormat="true" ht="33" hidden="false" customHeight="true" outlineLevel="0" collapsed="false">
      <c r="A12" s="33" t="s">
        <v>30</v>
      </c>
      <c r="B12" s="34" t="s">
        <v>16</v>
      </c>
      <c r="C12" s="34" t="s">
        <v>28</v>
      </c>
      <c r="D12" s="34" t="s">
        <v>18</v>
      </c>
      <c r="E12" s="35" t="n">
        <v>786544.71</v>
      </c>
      <c r="F12" s="36" t="n">
        <v>0</v>
      </c>
      <c r="G12" s="36" t="n">
        <v>0</v>
      </c>
      <c r="H12" s="36" t="n">
        <v>0</v>
      </c>
      <c r="I12" s="35" t="n">
        <f aca="false">E12</f>
        <v>786544.71</v>
      </c>
      <c r="J12" s="36" t="n">
        <v>0</v>
      </c>
      <c r="K12" s="36" t="n">
        <v>0</v>
      </c>
      <c r="L12" s="37" t="n">
        <f aca="false">I12-J12+K12</f>
        <v>786544.71</v>
      </c>
    </row>
    <row r="13" s="11" customFormat="true" ht="36" hidden="false" customHeight="true" outlineLevel="0" collapsed="false">
      <c r="A13" s="33" t="s">
        <v>31</v>
      </c>
      <c r="B13" s="34" t="s">
        <v>16</v>
      </c>
      <c r="C13" s="34" t="s">
        <v>28</v>
      </c>
      <c r="D13" s="34" t="s">
        <v>18</v>
      </c>
      <c r="E13" s="35" t="n">
        <v>1800000</v>
      </c>
      <c r="F13" s="36" t="n">
        <v>0</v>
      </c>
      <c r="G13" s="36" t="n">
        <v>0</v>
      </c>
      <c r="H13" s="36" t="n">
        <v>0</v>
      </c>
      <c r="I13" s="35" t="n">
        <f aca="false">E13</f>
        <v>1800000</v>
      </c>
      <c r="J13" s="36" t="n">
        <v>0</v>
      </c>
      <c r="K13" s="36" t="n">
        <v>0</v>
      </c>
      <c r="L13" s="37" t="n">
        <f aca="false">I13-J13+K13</f>
        <v>1800000</v>
      </c>
    </row>
    <row r="14" s="11" customFormat="true" ht="81.75" hidden="false" customHeight="true" outlineLevel="0" collapsed="false">
      <c r="A14" s="38" t="s">
        <v>32</v>
      </c>
      <c r="B14" s="39" t="s">
        <v>23</v>
      </c>
      <c r="C14" s="39" t="s">
        <v>33</v>
      </c>
      <c r="D14" s="39" t="s">
        <v>34</v>
      </c>
      <c r="E14" s="40" t="n">
        <v>500000</v>
      </c>
      <c r="F14" s="41" t="n">
        <v>500000</v>
      </c>
      <c r="G14" s="41" t="n">
        <v>0</v>
      </c>
      <c r="H14" s="41" t="n">
        <v>0</v>
      </c>
      <c r="I14" s="40" t="n">
        <f aca="false">E14-F14</f>
        <v>0</v>
      </c>
      <c r="J14" s="41" t="n">
        <v>0</v>
      </c>
      <c r="K14" s="41" t="n">
        <v>0</v>
      </c>
      <c r="L14" s="42" t="n">
        <f aca="false">I14-J14+K14</f>
        <v>0</v>
      </c>
    </row>
    <row r="15" s="11" customFormat="true" ht="48.75" hidden="false" customHeight="true" outlineLevel="0" collapsed="false">
      <c r="A15" s="33" t="s">
        <v>35</v>
      </c>
      <c r="B15" s="34" t="s">
        <v>23</v>
      </c>
      <c r="C15" s="34" t="s">
        <v>28</v>
      </c>
      <c r="D15" s="34" t="s">
        <v>36</v>
      </c>
      <c r="E15" s="35" t="n">
        <v>3512275.51</v>
      </c>
      <c r="F15" s="36" t="n">
        <v>0</v>
      </c>
      <c r="G15" s="36" t="n">
        <v>0</v>
      </c>
      <c r="H15" s="36" t="n">
        <v>0</v>
      </c>
      <c r="I15" s="35" t="n">
        <f aca="false">E15</f>
        <v>3512275.51</v>
      </c>
      <c r="J15" s="36" t="n">
        <v>0</v>
      </c>
      <c r="K15" s="36" t="n">
        <v>0</v>
      </c>
      <c r="L15" s="37" t="n">
        <f aca="false">I15-J15+K15</f>
        <v>3512275.51</v>
      </c>
    </row>
    <row r="16" s="11" customFormat="true" ht="63" hidden="false" customHeight="true" outlineLevel="0" collapsed="false">
      <c r="A16" s="33" t="s">
        <v>37</v>
      </c>
      <c r="B16" s="34" t="s">
        <v>23</v>
      </c>
      <c r="C16" s="34" t="s">
        <v>38</v>
      </c>
      <c r="D16" s="34" t="s">
        <v>36</v>
      </c>
      <c r="E16" s="35" t="n">
        <v>273797.01</v>
      </c>
      <c r="F16" s="36" t="n">
        <v>0</v>
      </c>
      <c r="G16" s="36" t="n">
        <v>0</v>
      </c>
      <c r="H16" s="36" t="n">
        <v>0</v>
      </c>
      <c r="I16" s="35" t="n">
        <f aca="false">E16</f>
        <v>273797.01</v>
      </c>
      <c r="J16" s="36" t="n">
        <v>0</v>
      </c>
      <c r="K16" s="36" t="n">
        <v>0</v>
      </c>
      <c r="L16" s="37" t="n">
        <f aca="false">I16-J16+K16</f>
        <v>273797.01</v>
      </c>
    </row>
    <row r="17" s="11" customFormat="true" ht="42.75" hidden="false" customHeight="true" outlineLevel="0" collapsed="false">
      <c r="A17" s="28" t="s">
        <v>39</v>
      </c>
      <c r="B17" s="29" t="s">
        <v>23</v>
      </c>
      <c r="C17" s="29" t="s">
        <v>40</v>
      </c>
      <c r="D17" s="29" t="s">
        <v>29</v>
      </c>
      <c r="E17" s="30" t="n">
        <v>99125</v>
      </c>
      <c r="F17" s="43" t="n">
        <v>36597</v>
      </c>
      <c r="G17" s="30" t="n">
        <v>0</v>
      </c>
      <c r="H17" s="30" t="n">
        <v>0</v>
      </c>
      <c r="I17" s="30" t="n">
        <f aca="false">E17-F17+G17+H17</f>
        <v>62528</v>
      </c>
      <c r="J17" s="31" t="n">
        <v>62528</v>
      </c>
      <c r="K17" s="31" t="n">
        <v>0</v>
      </c>
      <c r="L17" s="32" t="n">
        <f aca="false">I17-J17+K17</f>
        <v>0</v>
      </c>
    </row>
    <row r="18" s="11" customFormat="true" ht="52.8" hidden="false" customHeight="false" outlineLevel="0" collapsed="false">
      <c r="A18" s="33" t="s">
        <v>41</v>
      </c>
      <c r="B18" s="34" t="s">
        <v>23</v>
      </c>
      <c r="C18" s="34" t="s">
        <v>17</v>
      </c>
      <c r="D18" s="34" t="s">
        <v>42</v>
      </c>
      <c r="E18" s="35" t="n">
        <v>803312.23</v>
      </c>
      <c r="F18" s="44" t="n">
        <v>0</v>
      </c>
      <c r="G18" s="35" t="n">
        <v>0</v>
      </c>
      <c r="H18" s="35" t="n">
        <v>0</v>
      </c>
      <c r="I18" s="35" t="n">
        <f aca="false">E18</f>
        <v>803312.23</v>
      </c>
      <c r="J18" s="36" t="n">
        <v>0</v>
      </c>
      <c r="K18" s="36"/>
      <c r="L18" s="37" t="n">
        <f aca="false">I18-J18+K18</f>
        <v>803312.23</v>
      </c>
    </row>
    <row r="19" s="11" customFormat="true" ht="40.5" hidden="false" customHeight="true" outlineLevel="0" collapsed="false">
      <c r="A19" s="33" t="s">
        <v>43</v>
      </c>
      <c r="B19" s="34" t="s">
        <v>16</v>
      </c>
      <c r="C19" s="34" t="s">
        <v>28</v>
      </c>
      <c r="D19" s="34" t="s">
        <v>18</v>
      </c>
      <c r="E19" s="35" t="n">
        <v>1836250</v>
      </c>
      <c r="F19" s="36" t="n">
        <v>0</v>
      </c>
      <c r="G19" s="36" t="n">
        <v>0</v>
      </c>
      <c r="H19" s="36" t="n">
        <v>0</v>
      </c>
      <c r="I19" s="35" t="n">
        <f aca="false">E19</f>
        <v>1836250</v>
      </c>
      <c r="J19" s="36" t="n">
        <v>1200150</v>
      </c>
      <c r="K19" s="36" t="n">
        <v>0</v>
      </c>
      <c r="L19" s="37" t="n">
        <f aca="false">I19-J19+K19</f>
        <v>636100</v>
      </c>
    </row>
    <row r="20" s="11" customFormat="true" ht="31.5" hidden="false" customHeight="true" outlineLevel="0" collapsed="false">
      <c r="A20" s="38" t="s">
        <v>44</v>
      </c>
      <c r="B20" s="39" t="s">
        <v>23</v>
      </c>
      <c r="C20" s="39" t="s">
        <v>45</v>
      </c>
      <c r="D20" s="39" t="s">
        <v>34</v>
      </c>
      <c r="E20" s="40" t="n">
        <v>1484207.19</v>
      </c>
      <c r="F20" s="41" t="n">
        <v>1484207.19</v>
      </c>
      <c r="G20" s="41" t="n">
        <v>0</v>
      </c>
      <c r="H20" s="41" t="n">
        <v>0</v>
      </c>
      <c r="I20" s="40" t="n">
        <f aca="false">E20-F20</f>
        <v>0</v>
      </c>
      <c r="J20" s="41" t="n">
        <v>0</v>
      </c>
      <c r="K20" s="41" t="n">
        <v>0</v>
      </c>
      <c r="L20" s="42" t="n">
        <f aca="false">I20-J20+K20</f>
        <v>0</v>
      </c>
    </row>
    <row r="21" s="11" customFormat="true" ht="31.5" hidden="false" customHeight="true" outlineLevel="0" collapsed="false">
      <c r="A21" s="33" t="s">
        <v>46</v>
      </c>
      <c r="B21" s="34" t="s">
        <v>16</v>
      </c>
      <c r="C21" s="34" t="s">
        <v>47</v>
      </c>
      <c r="D21" s="34" t="s">
        <v>18</v>
      </c>
      <c r="E21" s="35" t="n">
        <v>829074</v>
      </c>
      <c r="F21" s="36" t="n">
        <v>0</v>
      </c>
      <c r="G21" s="36" t="n">
        <v>0</v>
      </c>
      <c r="H21" s="36" t="n">
        <v>0</v>
      </c>
      <c r="I21" s="35" t="n">
        <f aca="false">E21</f>
        <v>829074</v>
      </c>
      <c r="J21" s="36" t="n">
        <v>0</v>
      </c>
      <c r="K21" s="36" t="n">
        <v>0</v>
      </c>
      <c r="L21" s="37" t="n">
        <f aca="false">I21-J21+K21</f>
        <v>829074</v>
      </c>
    </row>
    <row r="22" s="11" customFormat="true" ht="31.5" hidden="false" customHeight="true" outlineLevel="0" collapsed="false">
      <c r="A22" s="38" t="s">
        <v>48</v>
      </c>
      <c r="B22" s="39" t="s">
        <v>23</v>
      </c>
      <c r="C22" s="39" t="s">
        <v>49</v>
      </c>
      <c r="D22" s="39" t="s">
        <v>34</v>
      </c>
      <c r="E22" s="40" t="n">
        <v>137245.66</v>
      </c>
      <c r="F22" s="41" t="n">
        <v>137245.66</v>
      </c>
      <c r="G22" s="41" t="n">
        <v>0</v>
      </c>
      <c r="H22" s="41" t="n">
        <v>0</v>
      </c>
      <c r="I22" s="40" t="n">
        <f aca="false">E22-F22</f>
        <v>0</v>
      </c>
      <c r="J22" s="41" t="n">
        <v>0</v>
      </c>
      <c r="K22" s="41" t="n">
        <v>0</v>
      </c>
      <c r="L22" s="42" t="n">
        <f aca="false">I22-J22+K22</f>
        <v>0</v>
      </c>
    </row>
    <row r="23" s="11" customFormat="true" ht="31.5" hidden="false" customHeight="true" outlineLevel="0" collapsed="false">
      <c r="A23" s="33" t="s">
        <v>50</v>
      </c>
      <c r="B23" s="34" t="s">
        <v>23</v>
      </c>
      <c r="C23" s="34" t="s">
        <v>51</v>
      </c>
      <c r="D23" s="34" t="s">
        <v>36</v>
      </c>
      <c r="E23" s="35" t="n">
        <v>260921.57</v>
      </c>
      <c r="F23" s="36" t="n">
        <v>0</v>
      </c>
      <c r="G23" s="36" t="n">
        <v>0</v>
      </c>
      <c r="H23" s="36" t="n">
        <v>0</v>
      </c>
      <c r="I23" s="35" t="n">
        <f aca="false">E23</f>
        <v>260921.57</v>
      </c>
      <c r="J23" s="36" t="n">
        <v>12000</v>
      </c>
      <c r="K23" s="36" t="n">
        <v>0</v>
      </c>
      <c r="L23" s="37" t="n">
        <f aca="false">I23-J23+K23</f>
        <v>248921.57</v>
      </c>
    </row>
    <row r="24" s="11" customFormat="true" ht="31.5" hidden="false" customHeight="true" outlineLevel="0" collapsed="false">
      <c r="A24" s="45" t="s">
        <v>52</v>
      </c>
      <c r="B24" s="46" t="s">
        <v>16</v>
      </c>
      <c r="C24" s="46" t="s">
        <v>17</v>
      </c>
      <c r="D24" s="46" t="s">
        <v>18</v>
      </c>
      <c r="E24" s="47" t="n">
        <v>457423.01</v>
      </c>
      <c r="F24" s="48" t="n">
        <v>0</v>
      </c>
      <c r="G24" s="48" t="n">
        <v>0</v>
      </c>
      <c r="H24" s="48" t="n">
        <v>0</v>
      </c>
      <c r="I24" s="47" t="n">
        <f aca="false">E24</f>
        <v>457423.01</v>
      </c>
      <c r="J24" s="48" t="n">
        <v>0</v>
      </c>
      <c r="K24" s="48"/>
      <c r="L24" s="49" t="n">
        <f aca="false">I24-J24+K24</f>
        <v>457423.01</v>
      </c>
    </row>
    <row r="25" s="11" customFormat="true" ht="30" hidden="false" customHeight="true" outlineLevel="0" collapsed="false">
      <c r="A25" s="18" t="s">
        <v>53</v>
      </c>
      <c r="B25" s="19" t="s">
        <v>16</v>
      </c>
      <c r="C25" s="19" t="s">
        <v>54</v>
      </c>
      <c r="D25" s="19" t="s">
        <v>18</v>
      </c>
      <c r="E25" s="20" t="n">
        <v>1131229.34</v>
      </c>
      <c r="F25" s="21" t="n">
        <v>0</v>
      </c>
      <c r="G25" s="21" t="n">
        <v>0</v>
      </c>
      <c r="H25" s="21" t="n">
        <v>0</v>
      </c>
      <c r="I25" s="20" t="n">
        <f aca="false">E25</f>
        <v>1131229.34</v>
      </c>
      <c r="J25" s="21" t="n">
        <v>0</v>
      </c>
      <c r="K25" s="21" t="n">
        <v>0</v>
      </c>
      <c r="L25" s="22" t="n">
        <f aca="false">I25-J25+K25</f>
        <v>1131229.34</v>
      </c>
    </row>
    <row r="26" s="11" customFormat="true" ht="39.6" hidden="false" customHeight="false" outlineLevel="0" collapsed="false">
      <c r="A26" s="33" t="s">
        <v>55</v>
      </c>
      <c r="B26" s="34" t="s">
        <v>16</v>
      </c>
      <c r="C26" s="34" t="s">
        <v>49</v>
      </c>
      <c r="D26" s="34" t="s">
        <v>56</v>
      </c>
      <c r="E26" s="35" t="n">
        <v>201061.4</v>
      </c>
      <c r="F26" s="36" t="n">
        <v>0</v>
      </c>
      <c r="G26" s="36" t="n">
        <v>0</v>
      </c>
      <c r="H26" s="36" t="n">
        <v>0</v>
      </c>
      <c r="I26" s="35" t="n">
        <f aca="false">E26</f>
        <v>201061.4</v>
      </c>
      <c r="J26" s="36" t="n">
        <v>0</v>
      </c>
      <c r="K26" s="36" t="n">
        <v>0</v>
      </c>
      <c r="L26" s="37" t="n">
        <f aca="false">I26-J26+K26</f>
        <v>201061.4</v>
      </c>
    </row>
    <row r="27" s="11" customFormat="true" ht="26.4" hidden="false" customHeight="false" outlineLevel="0" collapsed="false">
      <c r="A27" s="33" t="s">
        <v>57</v>
      </c>
      <c r="B27" s="34" t="s">
        <v>16</v>
      </c>
      <c r="C27" s="34" t="s">
        <v>40</v>
      </c>
      <c r="D27" s="34" t="s">
        <v>18</v>
      </c>
      <c r="E27" s="35" t="n">
        <v>1187000</v>
      </c>
      <c r="F27" s="36" t="n">
        <v>0</v>
      </c>
      <c r="G27" s="36" t="n">
        <v>0</v>
      </c>
      <c r="H27" s="36" t="n">
        <v>0</v>
      </c>
      <c r="I27" s="35" t="n">
        <f aca="false">E27</f>
        <v>1187000</v>
      </c>
      <c r="J27" s="36" t="n">
        <v>0</v>
      </c>
      <c r="K27" s="36" t="n">
        <v>0</v>
      </c>
      <c r="L27" s="37" t="n">
        <f aca="false">I27-J27+K27</f>
        <v>1187000</v>
      </c>
    </row>
    <row r="28" s="11" customFormat="true" ht="29.25" hidden="false" customHeight="true" outlineLevel="0" collapsed="false">
      <c r="A28" s="33" t="s">
        <v>58</v>
      </c>
      <c r="B28" s="34" t="s">
        <v>16</v>
      </c>
      <c r="C28" s="34" t="s">
        <v>17</v>
      </c>
      <c r="D28" s="34" t="s">
        <v>18</v>
      </c>
      <c r="E28" s="35" t="n">
        <v>27754864.18</v>
      </c>
      <c r="F28" s="36" t="n">
        <v>0</v>
      </c>
      <c r="G28" s="36" t="n">
        <v>0</v>
      </c>
      <c r="H28" s="36" t="n">
        <v>0</v>
      </c>
      <c r="I28" s="35" t="n">
        <f aca="false">E28</f>
        <v>27754864.18</v>
      </c>
      <c r="J28" s="36" t="n">
        <v>0</v>
      </c>
      <c r="K28" s="36" t="n">
        <v>0</v>
      </c>
      <c r="L28" s="37" t="n">
        <f aca="false">I28-J28+K28</f>
        <v>27754864.18</v>
      </c>
    </row>
    <row r="29" s="11" customFormat="true" ht="26.4" hidden="false" customHeight="false" outlineLevel="0" collapsed="false">
      <c r="A29" s="38" t="s">
        <v>59</v>
      </c>
      <c r="B29" s="39" t="s">
        <v>23</v>
      </c>
      <c r="C29" s="39" t="s">
        <v>38</v>
      </c>
      <c r="D29" s="39" t="s">
        <v>34</v>
      </c>
      <c r="E29" s="40" t="n">
        <v>151423</v>
      </c>
      <c r="F29" s="41" t="n">
        <v>151423</v>
      </c>
      <c r="G29" s="41" t="n">
        <v>0</v>
      </c>
      <c r="H29" s="41" t="n">
        <v>0</v>
      </c>
      <c r="I29" s="40" t="n">
        <f aca="false">E29-F29</f>
        <v>0</v>
      </c>
      <c r="J29" s="41" t="n">
        <v>0</v>
      </c>
      <c r="K29" s="41" t="n">
        <v>0</v>
      </c>
      <c r="L29" s="42" t="n">
        <f aca="false">I29-J29+K29</f>
        <v>0</v>
      </c>
    </row>
    <row r="30" s="11" customFormat="true" ht="36" hidden="false" customHeight="true" outlineLevel="0" collapsed="false">
      <c r="A30" s="33" t="s">
        <v>60</v>
      </c>
      <c r="B30" s="34" t="s">
        <v>16</v>
      </c>
      <c r="C30" s="34" t="s">
        <v>28</v>
      </c>
      <c r="D30" s="34" t="s">
        <v>18</v>
      </c>
      <c r="E30" s="35" t="n">
        <v>4935000</v>
      </c>
      <c r="F30" s="36" t="n">
        <v>0</v>
      </c>
      <c r="G30" s="36" t="n">
        <v>0</v>
      </c>
      <c r="H30" s="36" t="n">
        <v>0</v>
      </c>
      <c r="I30" s="35" t="n">
        <f aca="false">E30</f>
        <v>4935000</v>
      </c>
      <c r="J30" s="36" t="n">
        <v>0</v>
      </c>
      <c r="K30" s="36" t="n">
        <v>0</v>
      </c>
      <c r="L30" s="37" t="n">
        <f aca="false">I30-J30+K30</f>
        <v>4935000</v>
      </c>
    </row>
    <row r="31" s="11" customFormat="true" ht="33.75" hidden="false" customHeight="true" outlineLevel="0" collapsed="false">
      <c r="A31" s="33" t="s">
        <v>61</v>
      </c>
      <c r="B31" s="34" t="s">
        <v>16</v>
      </c>
      <c r="C31" s="34" t="s">
        <v>28</v>
      </c>
      <c r="D31" s="34" t="s">
        <v>18</v>
      </c>
      <c r="E31" s="35" t="n">
        <v>159795.56</v>
      </c>
      <c r="F31" s="36" t="n">
        <v>0</v>
      </c>
      <c r="G31" s="35" t="n">
        <v>0</v>
      </c>
      <c r="H31" s="35" t="n">
        <v>0</v>
      </c>
      <c r="I31" s="35" t="n">
        <f aca="false">E31+G31</f>
        <v>159795.56</v>
      </c>
      <c r="J31" s="36" t="n">
        <v>0</v>
      </c>
      <c r="K31" s="36" t="n">
        <v>0</v>
      </c>
      <c r="L31" s="37" t="n">
        <f aca="false">I31-J31+K31</f>
        <v>159795.56</v>
      </c>
    </row>
    <row r="32" s="11" customFormat="true" ht="26.4" hidden="false" customHeight="false" outlineLevel="0" collapsed="false">
      <c r="A32" s="23" t="s">
        <v>62</v>
      </c>
      <c r="B32" s="24" t="s">
        <v>16</v>
      </c>
      <c r="C32" s="24" t="s">
        <v>38</v>
      </c>
      <c r="D32" s="24" t="s">
        <v>21</v>
      </c>
      <c r="E32" s="25" t="n">
        <v>2249191.86</v>
      </c>
      <c r="F32" s="26" t="n">
        <v>0</v>
      </c>
      <c r="G32" s="26" t="n">
        <v>0</v>
      </c>
      <c r="H32" s="26" t="n">
        <v>0</v>
      </c>
      <c r="I32" s="25" t="n">
        <f aca="false">E32</f>
        <v>2249191.86</v>
      </c>
      <c r="J32" s="26" t="n">
        <v>0</v>
      </c>
      <c r="K32" s="26" t="n">
        <v>0</v>
      </c>
      <c r="L32" s="27" t="n">
        <f aca="false">I32-J32+K32</f>
        <v>2249191.86</v>
      </c>
    </row>
    <row r="33" s="11" customFormat="true" ht="59.25" hidden="false" customHeight="true" outlineLevel="0" collapsed="false">
      <c r="A33" s="33" t="s">
        <v>63</v>
      </c>
      <c r="B33" s="34" t="s">
        <v>16</v>
      </c>
      <c r="C33" s="34" t="s">
        <v>40</v>
      </c>
      <c r="D33" s="34" t="s">
        <v>18</v>
      </c>
      <c r="E33" s="35" t="n">
        <v>445512</v>
      </c>
      <c r="F33" s="36" t="n">
        <v>0</v>
      </c>
      <c r="G33" s="36" t="n">
        <v>0</v>
      </c>
      <c r="H33" s="36" t="n">
        <v>0</v>
      </c>
      <c r="I33" s="35" t="n">
        <f aca="false">E33</f>
        <v>445512</v>
      </c>
      <c r="J33" s="36" t="n">
        <v>120904</v>
      </c>
      <c r="K33" s="36" t="n">
        <v>0</v>
      </c>
      <c r="L33" s="37" t="n">
        <f aca="false">I33-J33+K33</f>
        <v>324608</v>
      </c>
    </row>
    <row r="34" s="11" customFormat="true" ht="52.8" hidden="false" customHeight="false" outlineLevel="0" collapsed="false">
      <c r="A34" s="28" t="s">
        <v>64</v>
      </c>
      <c r="B34" s="29" t="s">
        <v>16</v>
      </c>
      <c r="C34" s="29" t="s">
        <v>40</v>
      </c>
      <c r="D34" s="29" t="s">
        <v>65</v>
      </c>
      <c r="E34" s="30" t="n">
        <v>4249817.19</v>
      </c>
      <c r="F34" s="31" t="n">
        <v>3699817.19</v>
      </c>
      <c r="G34" s="30" t="n">
        <v>0</v>
      </c>
      <c r="H34" s="31" t="n">
        <v>0</v>
      </c>
      <c r="I34" s="30" t="n">
        <f aca="false">E34-F34+G34+H34</f>
        <v>550000</v>
      </c>
      <c r="J34" s="31" t="n">
        <v>0</v>
      </c>
      <c r="K34" s="31" t="n">
        <v>0</v>
      </c>
      <c r="L34" s="32" t="n">
        <f aca="false">I34-J34+K34</f>
        <v>550000</v>
      </c>
    </row>
    <row r="35" s="11" customFormat="true" ht="42.75" hidden="false" customHeight="true" outlineLevel="0" collapsed="false">
      <c r="A35" s="33" t="s">
        <v>66</v>
      </c>
      <c r="B35" s="34" t="s">
        <v>16</v>
      </c>
      <c r="C35" s="34" t="s">
        <v>40</v>
      </c>
      <c r="D35" s="34" t="s">
        <v>18</v>
      </c>
      <c r="E35" s="35" t="n">
        <v>2508601.47</v>
      </c>
      <c r="F35" s="36" t="n">
        <v>0</v>
      </c>
      <c r="G35" s="35" t="n">
        <v>0</v>
      </c>
      <c r="H35" s="36" t="n">
        <v>0</v>
      </c>
      <c r="I35" s="35" t="n">
        <f aca="false">E35+G35</f>
        <v>2508601.47</v>
      </c>
      <c r="J35" s="36" t="n">
        <v>0</v>
      </c>
      <c r="K35" s="36" t="n">
        <v>0</v>
      </c>
      <c r="L35" s="37" t="n">
        <f aca="false">I35-J35+K35</f>
        <v>2508601.47</v>
      </c>
    </row>
    <row r="36" s="11" customFormat="true" ht="36.75" hidden="false" customHeight="true" outlineLevel="0" collapsed="false">
      <c r="A36" s="33" t="s">
        <v>67</v>
      </c>
      <c r="B36" s="34" t="s">
        <v>16</v>
      </c>
      <c r="C36" s="34" t="s">
        <v>40</v>
      </c>
      <c r="D36" s="34" t="s">
        <v>18</v>
      </c>
      <c r="E36" s="35" t="n">
        <v>2239831.02</v>
      </c>
      <c r="F36" s="36" t="n">
        <v>0</v>
      </c>
      <c r="G36" s="35" t="n">
        <v>0</v>
      </c>
      <c r="H36" s="36" t="n">
        <v>0</v>
      </c>
      <c r="I36" s="35" t="n">
        <f aca="false">E36+G36</f>
        <v>2239831.02</v>
      </c>
      <c r="J36" s="36" t="n">
        <v>70000</v>
      </c>
      <c r="K36" s="36" t="n">
        <v>0</v>
      </c>
      <c r="L36" s="37" t="n">
        <f aca="false">I36-J36+K36</f>
        <v>2169831.02</v>
      </c>
    </row>
    <row r="37" s="11" customFormat="true" ht="22.5" hidden="false" customHeight="true" outlineLevel="0" collapsed="false">
      <c r="A37" s="33" t="s">
        <v>68</v>
      </c>
      <c r="B37" s="34" t="s">
        <v>16</v>
      </c>
      <c r="C37" s="34" t="s">
        <v>40</v>
      </c>
      <c r="D37" s="34" t="s">
        <v>18</v>
      </c>
      <c r="E37" s="35" t="n">
        <v>2777500</v>
      </c>
      <c r="F37" s="36" t="n">
        <v>0</v>
      </c>
      <c r="G37" s="36" t="n">
        <v>0</v>
      </c>
      <c r="H37" s="36" t="n">
        <v>0</v>
      </c>
      <c r="I37" s="35" t="n">
        <f aca="false">E37+G37</f>
        <v>2777500</v>
      </c>
      <c r="J37" s="36" t="n">
        <v>757500</v>
      </c>
      <c r="K37" s="36" t="n">
        <v>0</v>
      </c>
      <c r="L37" s="37" t="n">
        <f aca="false">I37-J37+K37</f>
        <v>2020000</v>
      </c>
    </row>
    <row r="38" s="11" customFormat="true" ht="39.6" hidden="false" customHeight="false" outlineLevel="0" collapsed="false">
      <c r="A38" s="38" t="s">
        <v>69</v>
      </c>
      <c r="B38" s="39" t="s">
        <v>23</v>
      </c>
      <c r="C38" s="39" t="s">
        <v>28</v>
      </c>
      <c r="D38" s="50" t="s">
        <v>34</v>
      </c>
      <c r="E38" s="40" t="n">
        <v>266503</v>
      </c>
      <c r="F38" s="41" t="n">
        <v>266503</v>
      </c>
      <c r="G38" s="41" t="n">
        <v>0</v>
      </c>
      <c r="H38" s="41" t="n">
        <v>0</v>
      </c>
      <c r="I38" s="40" t="n">
        <f aca="false">E38-F38</f>
        <v>0</v>
      </c>
      <c r="J38" s="41" t="n">
        <v>0</v>
      </c>
      <c r="K38" s="41" t="n">
        <v>0</v>
      </c>
      <c r="L38" s="42" t="n">
        <f aca="false">I38-J38+K38</f>
        <v>0</v>
      </c>
    </row>
    <row r="39" s="11" customFormat="true" ht="57.75" hidden="false" customHeight="true" outlineLevel="0" collapsed="false">
      <c r="A39" s="33" t="s">
        <v>70</v>
      </c>
      <c r="B39" s="34" t="s">
        <v>16</v>
      </c>
      <c r="C39" s="34" t="s">
        <v>17</v>
      </c>
      <c r="D39" s="34" t="s">
        <v>18</v>
      </c>
      <c r="E39" s="35" t="n">
        <v>1894282.81</v>
      </c>
      <c r="F39" s="36" t="n">
        <v>0</v>
      </c>
      <c r="G39" s="36" t="n">
        <v>0</v>
      </c>
      <c r="H39" s="36" t="n">
        <v>0</v>
      </c>
      <c r="I39" s="35" t="n">
        <f aca="false">E39+G39</f>
        <v>1894282.81</v>
      </c>
      <c r="J39" s="36" t="n">
        <v>0</v>
      </c>
      <c r="K39" s="36" t="n">
        <v>0</v>
      </c>
      <c r="L39" s="37" t="n">
        <f aca="false">I39-J39+K39</f>
        <v>1894282.81</v>
      </c>
    </row>
    <row r="40" s="11" customFormat="true" ht="36" hidden="false" customHeight="true" outlineLevel="0" collapsed="false">
      <c r="A40" s="33" t="s">
        <v>71</v>
      </c>
      <c r="B40" s="34" t="s">
        <v>16</v>
      </c>
      <c r="C40" s="34" t="s">
        <v>40</v>
      </c>
      <c r="D40" s="34" t="s">
        <v>18</v>
      </c>
      <c r="E40" s="35" t="n">
        <v>2470000</v>
      </c>
      <c r="F40" s="36" t="n">
        <v>0</v>
      </c>
      <c r="G40" s="36" t="n">
        <v>0</v>
      </c>
      <c r="H40" s="36" t="n">
        <v>0</v>
      </c>
      <c r="I40" s="35" t="n">
        <f aca="false">E40+G40</f>
        <v>2470000</v>
      </c>
      <c r="J40" s="36" t="n">
        <v>800000</v>
      </c>
      <c r="K40" s="36" t="n">
        <v>0</v>
      </c>
      <c r="L40" s="37" t="n">
        <f aca="false">I40-J40+K40</f>
        <v>1670000</v>
      </c>
    </row>
    <row r="41" s="11" customFormat="true" ht="41.25" hidden="false" customHeight="true" outlineLevel="0" collapsed="false">
      <c r="A41" s="33" t="s">
        <v>72</v>
      </c>
      <c r="B41" s="34" t="s">
        <v>16</v>
      </c>
      <c r="C41" s="34" t="s">
        <v>40</v>
      </c>
      <c r="D41" s="34" t="s">
        <v>18</v>
      </c>
      <c r="E41" s="35" t="n">
        <v>950000</v>
      </c>
      <c r="F41" s="36" t="n">
        <v>0</v>
      </c>
      <c r="G41" s="36" t="n">
        <v>0</v>
      </c>
      <c r="H41" s="36" t="n">
        <v>0</v>
      </c>
      <c r="I41" s="35" t="n">
        <f aca="false">E41+G41</f>
        <v>950000</v>
      </c>
      <c r="J41" s="36" t="n">
        <v>200000</v>
      </c>
      <c r="K41" s="36" t="n">
        <v>0</v>
      </c>
      <c r="L41" s="37" t="n">
        <f aca="false">I41-J41+K41</f>
        <v>750000</v>
      </c>
    </row>
    <row r="42" s="11" customFormat="true" ht="30" hidden="false" customHeight="true" outlineLevel="0" collapsed="false">
      <c r="A42" s="33" t="s">
        <v>73</v>
      </c>
      <c r="B42" s="34" t="s">
        <v>16</v>
      </c>
      <c r="C42" s="34" t="s">
        <v>28</v>
      </c>
      <c r="D42" s="34" t="s">
        <v>74</v>
      </c>
      <c r="E42" s="35" t="n">
        <v>10000</v>
      </c>
      <c r="F42" s="36" t="n">
        <v>0</v>
      </c>
      <c r="G42" s="36" t="n">
        <v>0</v>
      </c>
      <c r="H42" s="36" t="n">
        <v>0</v>
      </c>
      <c r="I42" s="35" t="n">
        <f aca="false">E42+G42</f>
        <v>10000</v>
      </c>
      <c r="J42" s="36" t="n">
        <v>0</v>
      </c>
      <c r="K42" s="36" t="n">
        <v>0</v>
      </c>
      <c r="L42" s="37" t="n">
        <f aca="false">I42-J42+K42</f>
        <v>10000</v>
      </c>
    </row>
    <row r="43" s="11" customFormat="true" ht="105.6" hidden="false" customHeight="false" outlineLevel="0" collapsed="false">
      <c r="A43" s="33" t="s">
        <v>75</v>
      </c>
      <c r="B43" s="34" t="s">
        <v>16</v>
      </c>
      <c r="C43" s="34" t="s">
        <v>28</v>
      </c>
      <c r="D43" s="34" t="s">
        <v>76</v>
      </c>
      <c r="E43" s="35" t="n">
        <v>9236484.91</v>
      </c>
      <c r="F43" s="36" t="n">
        <v>2832677.81</v>
      </c>
      <c r="G43" s="36" t="n">
        <v>0</v>
      </c>
      <c r="H43" s="36" t="n">
        <v>0</v>
      </c>
      <c r="I43" s="35" t="n">
        <f aca="false">E43-F43+G43+H43</f>
        <v>6403807.1</v>
      </c>
      <c r="J43" s="36" t="n">
        <v>0</v>
      </c>
      <c r="K43" s="36" t="n">
        <v>0</v>
      </c>
      <c r="L43" s="37" t="n">
        <f aca="false">I43-J43+K43</f>
        <v>6403807.1</v>
      </c>
      <c r="M43" s="51"/>
    </row>
    <row r="44" s="11" customFormat="true" ht="39.75" hidden="false" customHeight="true" outlineLevel="0" collapsed="false">
      <c r="A44" s="23" t="s">
        <v>77</v>
      </c>
      <c r="B44" s="24" t="s">
        <v>16</v>
      </c>
      <c r="C44" s="24" t="s">
        <v>40</v>
      </c>
      <c r="D44" s="24" t="s">
        <v>21</v>
      </c>
      <c r="E44" s="25" t="n">
        <v>17661889.49</v>
      </c>
      <c r="F44" s="26" t="n">
        <v>0</v>
      </c>
      <c r="G44" s="26" t="n">
        <v>0</v>
      </c>
      <c r="H44" s="26" t="n">
        <v>0</v>
      </c>
      <c r="I44" s="25" t="n">
        <f aca="false">E44+G44</f>
        <v>17661889.49</v>
      </c>
      <c r="J44" s="26" t="n">
        <v>0</v>
      </c>
      <c r="K44" s="26" t="n">
        <v>0</v>
      </c>
      <c r="L44" s="27" t="n">
        <f aca="false">I44-J44+K44</f>
        <v>17661889.49</v>
      </c>
    </row>
    <row r="45" s="11" customFormat="true" ht="29.25" hidden="false" customHeight="true" outlineLevel="0" collapsed="false">
      <c r="A45" s="33" t="s">
        <v>78</v>
      </c>
      <c r="B45" s="34" t="s">
        <v>16</v>
      </c>
      <c r="C45" s="34" t="s">
        <v>24</v>
      </c>
      <c r="D45" s="34" t="s">
        <v>18</v>
      </c>
      <c r="E45" s="35" t="n">
        <v>2980108.07</v>
      </c>
      <c r="F45" s="36" t="n">
        <v>0</v>
      </c>
      <c r="G45" s="36" t="n">
        <v>0</v>
      </c>
      <c r="H45" s="36" t="n">
        <v>0</v>
      </c>
      <c r="I45" s="35" t="n">
        <f aca="false">E45+G45</f>
        <v>2980108.07</v>
      </c>
      <c r="J45" s="36" t="n">
        <v>0</v>
      </c>
      <c r="K45" s="36" t="n">
        <v>0</v>
      </c>
      <c r="L45" s="37" t="n">
        <f aca="false">I45-J45+K45</f>
        <v>2980108.07</v>
      </c>
    </row>
    <row r="46" s="11" customFormat="true" ht="28.5" hidden="false" customHeight="true" outlineLevel="0" collapsed="false">
      <c r="A46" s="33" t="s">
        <v>79</v>
      </c>
      <c r="B46" s="34" t="s">
        <v>16</v>
      </c>
      <c r="C46" s="34" t="s">
        <v>40</v>
      </c>
      <c r="D46" s="34" t="s">
        <v>18</v>
      </c>
      <c r="E46" s="35" t="n">
        <v>2782585.39</v>
      </c>
      <c r="F46" s="36" t="n">
        <v>0</v>
      </c>
      <c r="G46" s="35" t="n">
        <v>0</v>
      </c>
      <c r="H46" s="35"/>
      <c r="I46" s="35" t="n">
        <f aca="false">E46+G46</f>
        <v>2782585.39</v>
      </c>
      <c r="J46" s="36" t="n">
        <v>266159.35</v>
      </c>
      <c r="K46" s="36" t="n">
        <v>0</v>
      </c>
      <c r="L46" s="37" t="n">
        <f aca="false">I46-J46+K46</f>
        <v>2516426.04</v>
      </c>
    </row>
    <row r="47" s="11" customFormat="true" ht="58.5" hidden="false" customHeight="true" outlineLevel="0" collapsed="false">
      <c r="A47" s="45" t="s">
        <v>80</v>
      </c>
      <c r="B47" s="46" t="s">
        <v>16</v>
      </c>
      <c r="C47" s="46" t="s">
        <v>28</v>
      </c>
      <c r="D47" s="46" t="s">
        <v>18</v>
      </c>
      <c r="E47" s="47" t="n">
        <v>1000000</v>
      </c>
      <c r="F47" s="48" t="n">
        <v>0</v>
      </c>
      <c r="G47" s="48" t="n">
        <v>0</v>
      </c>
      <c r="H47" s="48" t="n">
        <v>0</v>
      </c>
      <c r="I47" s="47" t="n">
        <f aca="false">E47+G47</f>
        <v>1000000</v>
      </c>
      <c r="J47" s="48" t="n">
        <v>0</v>
      </c>
      <c r="K47" s="48" t="n">
        <v>0</v>
      </c>
      <c r="L47" s="49" t="n">
        <f aca="false">I47-J47+K47</f>
        <v>1000000</v>
      </c>
    </row>
    <row r="48" s="11" customFormat="true" ht="81" hidden="false" customHeight="true" outlineLevel="0" collapsed="false">
      <c r="A48" s="52" t="s">
        <v>81</v>
      </c>
      <c r="B48" s="53" t="s">
        <v>23</v>
      </c>
      <c r="C48" s="53" t="s">
        <v>24</v>
      </c>
      <c r="D48" s="53" t="s">
        <v>34</v>
      </c>
      <c r="E48" s="54" t="n">
        <v>1500000</v>
      </c>
      <c r="F48" s="55" t="n">
        <v>1500000</v>
      </c>
      <c r="G48" s="55" t="n">
        <v>0</v>
      </c>
      <c r="H48" s="55" t="n">
        <v>0</v>
      </c>
      <c r="I48" s="54" t="n">
        <f aca="false">E48-F48</f>
        <v>0</v>
      </c>
      <c r="J48" s="55" t="n">
        <v>0</v>
      </c>
      <c r="K48" s="55" t="n">
        <v>0</v>
      </c>
      <c r="L48" s="56" t="n">
        <f aca="false">I48-J48+K48</f>
        <v>0</v>
      </c>
    </row>
    <row r="49" s="11" customFormat="true" ht="32.25" hidden="false" customHeight="true" outlineLevel="0" collapsed="false">
      <c r="A49" s="18" t="s">
        <v>82</v>
      </c>
      <c r="B49" s="19" t="s">
        <v>16</v>
      </c>
      <c r="C49" s="19" t="s">
        <v>49</v>
      </c>
      <c r="D49" s="19" t="s">
        <v>18</v>
      </c>
      <c r="E49" s="20" t="n">
        <v>1552250</v>
      </c>
      <c r="F49" s="21" t="n">
        <v>0</v>
      </c>
      <c r="G49" s="21" t="n">
        <v>0</v>
      </c>
      <c r="H49" s="21" t="n">
        <v>0</v>
      </c>
      <c r="I49" s="20" t="n">
        <f aca="false">E49+G49</f>
        <v>1552250</v>
      </c>
      <c r="J49" s="21" t="n">
        <v>0</v>
      </c>
      <c r="K49" s="21" t="n">
        <v>0</v>
      </c>
      <c r="L49" s="22" t="n">
        <f aca="false">I49-J49+K49</f>
        <v>1552250</v>
      </c>
    </row>
    <row r="50" s="11" customFormat="true" ht="84" hidden="false" customHeight="true" outlineLevel="0" collapsed="false">
      <c r="A50" s="33" t="s">
        <v>83</v>
      </c>
      <c r="B50" s="34" t="s">
        <v>16</v>
      </c>
      <c r="C50" s="34"/>
      <c r="D50" s="34" t="s">
        <v>84</v>
      </c>
      <c r="E50" s="35" t="n">
        <f aca="false">2313612.98+1300000</f>
        <v>3613612.98</v>
      </c>
      <c r="F50" s="36" t="n">
        <v>0</v>
      </c>
      <c r="G50" s="36" t="n">
        <v>0</v>
      </c>
      <c r="H50" s="36" t="n">
        <v>0</v>
      </c>
      <c r="I50" s="35" t="n">
        <f aca="false">E50+G50</f>
        <v>3613612.98</v>
      </c>
      <c r="J50" s="36" t="n">
        <v>0</v>
      </c>
      <c r="K50" s="36" t="n">
        <v>0</v>
      </c>
      <c r="L50" s="37" t="n">
        <f aca="false">I50-J50+K50</f>
        <v>3613612.98</v>
      </c>
    </row>
    <row r="51" s="11" customFormat="true" ht="31.5" hidden="false" customHeight="true" outlineLevel="0" collapsed="false">
      <c r="A51" s="38" t="s">
        <v>85</v>
      </c>
      <c r="B51" s="39" t="s">
        <v>23</v>
      </c>
      <c r="C51" s="39" t="s">
        <v>38</v>
      </c>
      <c r="D51" s="39" t="s">
        <v>34</v>
      </c>
      <c r="E51" s="40" t="n">
        <v>1000000</v>
      </c>
      <c r="F51" s="41" t="n">
        <v>1000000</v>
      </c>
      <c r="G51" s="41" t="n">
        <v>0</v>
      </c>
      <c r="H51" s="41" t="n">
        <v>0</v>
      </c>
      <c r="I51" s="40" t="n">
        <f aca="false">E51-F51</f>
        <v>0</v>
      </c>
      <c r="J51" s="41" t="n">
        <v>0</v>
      </c>
      <c r="K51" s="41" t="n">
        <v>0</v>
      </c>
      <c r="L51" s="42" t="n">
        <f aca="false">I51-J51+K51</f>
        <v>0</v>
      </c>
    </row>
    <row r="52" s="11" customFormat="true" ht="72.75" hidden="false" customHeight="true" outlineLevel="0" collapsed="false">
      <c r="A52" s="33" t="s">
        <v>86</v>
      </c>
      <c r="B52" s="34" t="s">
        <v>16</v>
      </c>
      <c r="C52" s="34" t="s">
        <v>38</v>
      </c>
      <c r="D52" s="34" t="s">
        <v>18</v>
      </c>
      <c r="E52" s="35" t="n">
        <v>999007.02</v>
      </c>
      <c r="F52" s="36" t="n">
        <v>0</v>
      </c>
      <c r="G52" s="36" t="n">
        <v>0</v>
      </c>
      <c r="H52" s="36" t="n">
        <v>0</v>
      </c>
      <c r="I52" s="35" t="n">
        <f aca="false">E52+G52</f>
        <v>999007.02</v>
      </c>
      <c r="J52" s="36" t="n">
        <v>0</v>
      </c>
      <c r="K52" s="36" t="n">
        <v>0</v>
      </c>
      <c r="L52" s="37" t="n">
        <f aca="false">I52-J52+K52</f>
        <v>999007.02</v>
      </c>
    </row>
    <row r="53" s="11" customFormat="true" ht="50.25" hidden="false" customHeight="true" outlineLevel="0" collapsed="false">
      <c r="A53" s="33" t="s">
        <v>87</v>
      </c>
      <c r="B53" s="34" t="s">
        <v>16</v>
      </c>
      <c r="C53" s="34" t="s">
        <v>54</v>
      </c>
      <c r="D53" s="34" t="s">
        <v>18</v>
      </c>
      <c r="E53" s="35" t="n">
        <v>187380</v>
      </c>
      <c r="F53" s="36" t="n">
        <v>0</v>
      </c>
      <c r="G53" s="36" t="n">
        <v>0</v>
      </c>
      <c r="H53" s="36" t="n">
        <v>0</v>
      </c>
      <c r="I53" s="35" t="n">
        <f aca="false">E53+G53</f>
        <v>187380</v>
      </c>
      <c r="J53" s="36" t="n">
        <v>0</v>
      </c>
      <c r="K53" s="36" t="n">
        <v>0</v>
      </c>
      <c r="L53" s="37" t="n">
        <f aca="false">I53-J53+K53</f>
        <v>187380</v>
      </c>
    </row>
    <row r="54" s="11" customFormat="true" ht="32.25" hidden="false" customHeight="true" outlineLevel="0" collapsed="false">
      <c r="A54" s="33" t="s">
        <v>88</v>
      </c>
      <c r="B54" s="34" t="s">
        <v>16</v>
      </c>
      <c r="C54" s="34" t="s">
        <v>38</v>
      </c>
      <c r="D54" s="34" t="s">
        <v>18</v>
      </c>
      <c r="E54" s="35" t="n">
        <v>10000000</v>
      </c>
      <c r="F54" s="36" t="n">
        <v>0</v>
      </c>
      <c r="G54" s="36" t="n">
        <v>0</v>
      </c>
      <c r="H54" s="36" t="n">
        <v>0</v>
      </c>
      <c r="I54" s="35" t="n">
        <f aca="false">E54+G54</f>
        <v>10000000</v>
      </c>
      <c r="J54" s="36" t="n">
        <v>0</v>
      </c>
      <c r="K54" s="36" t="n">
        <v>0</v>
      </c>
      <c r="L54" s="37" t="n">
        <f aca="false">I54-J54+K54</f>
        <v>10000000</v>
      </c>
    </row>
    <row r="55" s="11" customFormat="true" ht="35.25" hidden="false" customHeight="true" outlineLevel="0" collapsed="false">
      <c r="A55" s="33" t="s">
        <v>89</v>
      </c>
      <c r="B55" s="34" t="s">
        <v>16</v>
      </c>
      <c r="C55" s="34" t="s">
        <v>17</v>
      </c>
      <c r="D55" s="34" t="s">
        <v>18</v>
      </c>
      <c r="E55" s="35" t="n">
        <v>6000000</v>
      </c>
      <c r="F55" s="36" t="n">
        <v>0</v>
      </c>
      <c r="G55" s="36" t="n">
        <v>0</v>
      </c>
      <c r="H55" s="36" t="n">
        <v>0</v>
      </c>
      <c r="I55" s="35" t="n">
        <f aca="false">E55+G55</f>
        <v>6000000</v>
      </c>
      <c r="J55" s="36" t="n">
        <v>0</v>
      </c>
      <c r="K55" s="36" t="n">
        <v>0</v>
      </c>
      <c r="L55" s="37" t="n">
        <f aca="false">I55-J55+K55</f>
        <v>6000000</v>
      </c>
    </row>
    <row r="56" s="11" customFormat="true" ht="45" hidden="false" customHeight="true" outlineLevel="0" collapsed="false">
      <c r="A56" s="33" t="s">
        <v>90</v>
      </c>
      <c r="B56" s="34" t="s">
        <v>16</v>
      </c>
      <c r="C56" s="34" t="s">
        <v>38</v>
      </c>
      <c r="D56" s="34" t="s">
        <v>18</v>
      </c>
      <c r="E56" s="35" t="n">
        <v>3155500.99</v>
      </c>
      <c r="F56" s="36" t="n">
        <v>0</v>
      </c>
      <c r="G56" s="36" t="n">
        <v>0</v>
      </c>
      <c r="H56" s="36" t="n">
        <v>0</v>
      </c>
      <c r="I56" s="35" t="n">
        <f aca="false">E56+G56</f>
        <v>3155500.99</v>
      </c>
      <c r="J56" s="36" t="n">
        <v>0</v>
      </c>
      <c r="K56" s="36" t="n">
        <v>0</v>
      </c>
      <c r="L56" s="37" t="n">
        <f aca="false">I56-J56+K56</f>
        <v>3155500.99</v>
      </c>
    </row>
    <row r="57" s="11" customFormat="true" ht="45" hidden="false" customHeight="true" outlineLevel="0" collapsed="false">
      <c r="A57" s="33" t="s">
        <v>91</v>
      </c>
      <c r="B57" s="34" t="s">
        <v>16</v>
      </c>
      <c r="C57" s="34" t="s">
        <v>38</v>
      </c>
      <c r="D57" s="34" t="s">
        <v>18</v>
      </c>
      <c r="E57" s="35" t="n">
        <v>3506094.17</v>
      </c>
      <c r="F57" s="36" t="n">
        <v>0</v>
      </c>
      <c r="G57" s="36" t="n">
        <v>0</v>
      </c>
      <c r="H57" s="36" t="n">
        <v>0</v>
      </c>
      <c r="I57" s="35" t="n">
        <f aca="false">E57+G57</f>
        <v>3506094.17</v>
      </c>
      <c r="J57" s="36" t="n">
        <v>45000</v>
      </c>
      <c r="K57" s="36" t="n">
        <v>0</v>
      </c>
      <c r="L57" s="37" t="n">
        <f aca="false">I57-J57+K57</f>
        <v>3461094.17</v>
      </c>
    </row>
    <row r="58" s="11" customFormat="true" ht="26.4" hidden="false" customHeight="false" outlineLevel="0" collapsed="false">
      <c r="A58" s="23" t="s">
        <v>92</v>
      </c>
      <c r="B58" s="24" t="s">
        <v>16</v>
      </c>
      <c r="C58" s="24" t="s">
        <v>28</v>
      </c>
      <c r="D58" s="24" t="s">
        <v>21</v>
      </c>
      <c r="E58" s="25" t="n">
        <v>11324.2</v>
      </c>
      <c r="F58" s="26" t="n">
        <v>0</v>
      </c>
      <c r="G58" s="26" t="n">
        <v>0</v>
      </c>
      <c r="H58" s="26" t="n">
        <v>0</v>
      </c>
      <c r="I58" s="25" t="n">
        <f aca="false">E58+G58</f>
        <v>11324.2</v>
      </c>
      <c r="J58" s="26" t="n">
        <v>0</v>
      </c>
      <c r="K58" s="26" t="n">
        <v>0</v>
      </c>
      <c r="L58" s="27" t="n">
        <f aca="false">I58-J58+K58</f>
        <v>11324.2</v>
      </c>
    </row>
    <row r="59" s="11" customFormat="true" ht="35.25" hidden="false" customHeight="true" outlineLevel="0" collapsed="false">
      <c r="A59" s="33" t="s">
        <v>93</v>
      </c>
      <c r="B59" s="34" t="s">
        <v>16</v>
      </c>
      <c r="C59" s="34" t="s">
        <v>28</v>
      </c>
      <c r="D59" s="34" t="s">
        <v>94</v>
      </c>
      <c r="E59" s="35" t="n">
        <v>203698</v>
      </c>
      <c r="F59" s="36" t="n">
        <v>0</v>
      </c>
      <c r="G59" s="36" t="n">
        <v>0</v>
      </c>
      <c r="H59" s="36" t="n">
        <v>0</v>
      </c>
      <c r="I59" s="35" t="n">
        <f aca="false">E59+G59</f>
        <v>203698</v>
      </c>
      <c r="J59" s="36" t="n">
        <v>0</v>
      </c>
      <c r="K59" s="36" t="n">
        <v>0</v>
      </c>
      <c r="L59" s="57" t="n">
        <f aca="false">I59-J59+K59</f>
        <v>203698</v>
      </c>
    </row>
    <row r="60" s="11" customFormat="true" ht="42.75" hidden="false" customHeight="true" outlineLevel="0" collapsed="false">
      <c r="A60" s="23" t="s">
        <v>95</v>
      </c>
      <c r="B60" s="24" t="s">
        <v>16</v>
      </c>
      <c r="C60" s="24" t="s">
        <v>96</v>
      </c>
      <c r="D60" s="24" t="s">
        <v>97</v>
      </c>
      <c r="E60" s="25" t="n">
        <v>999200</v>
      </c>
      <c r="F60" s="26" t="n">
        <v>999200</v>
      </c>
      <c r="G60" s="26" t="n">
        <v>0</v>
      </c>
      <c r="H60" s="26" t="n">
        <v>0</v>
      </c>
      <c r="I60" s="25" t="n">
        <f aca="false">E60+G60</f>
        <v>999200</v>
      </c>
      <c r="J60" s="26" t="n">
        <v>0</v>
      </c>
      <c r="K60" s="26" t="n">
        <v>0</v>
      </c>
      <c r="L60" s="27" t="n">
        <f aca="false">I60-J60+K60</f>
        <v>999200</v>
      </c>
    </row>
    <row r="61" s="11" customFormat="true" ht="35.25" hidden="false" customHeight="true" outlineLevel="0" collapsed="false">
      <c r="A61" s="38" t="s">
        <v>98</v>
      </c>
      <c r="B61" s="39" t="s">
        <v>16</v>
      </c>
      <c r="C61" s="39" t="s">
        <v>24</v>
      </c>
      <c r="D61" s="39" t="s">
        <v>34</v>
      </c>
      <c r="E61" s="40" t="n">
        <v>248120</v>
      </c>
      <c r="F61" s="41" t="n">
        <v>248120</v>
      </c>
      <c r="G61" s="41" t="n">
        <v>0</v>
      </c>
      <c r="H61" s="41" t="n">
        <v>0</v>
      </c>
      <c r="I61" s="40" t="n">
        <f aca="false">E61-F61</f>
        <v>0</v>
      </c>
      <c r="J61" s="41" t="n">
        <v>0</v>
      </c>
      <c r="K61" s="41" t="n">
        <v>0</v>
      </c>
      <c r="L61" s="42" t="n">
        <f aca="false">I61-J61+K61</f>
        <v>0</v>
      </c>
    </row>
    <row r="62" s="11" customFormat="true" ht="70.5" hidden="false" customHeight="true" outlineLevel="0" collapsed="false">
      <c r="A62" s="33" t="s">
        <v>99</v>
      </c>
      <c r="B62" s="34" t="s">
        <v>16</v>
      </c>
      <c r="C62" s="34" t="s">
        <v>28</v>
      </c>
      <c r="D62" s="34" t="s">
        <v>94</v>
      </c>
      <c r="E62" s="35" t="n">
        <v>67950</v>
      </c>
      <c r="F62" s="36" t="n">
        <v>0</v>
      </c>
      <c r="G62" s="36" t="n">
        <v>0</v>
      </c>
      <c r="H62" s="36" t="n">
        <v>0</v>
      </c>
      <c r="I62" s="35" t="n">
        <f aca="false">E62+G62</f>
        <v>67950</v>
      </c>
      <c r="J62" s="36" t="n">
        <v>0</v>
      </c>
      <c r="K62" s="36" t="n">
        <v>0</v>
      </c>
      <c r="L62" s="37" t="n">
        <f aca="false">I62-J62+K62</f>
        <v>67950</v>
      </c>
    </row>
    <row r="63" s="11" customFormat="true" ht="48" hidden="false" customHeight="true" outlineLevel="0" collapsed="false">
      <c r="A63" s="33" t="s">
        <v>100</v>
      </c>
      <c r="B63" s="34" t="s">
        <v>16</v>
      </c>
      <c r="C63" s="34" t="s">
        <v>28</v>
      </c>
      <c r="D63" s="34" t="s">
        <v>18</v>
      </c>
      <c r="E63" s="35" t="n">
        <v>1800000</v>
      </c>
      <c r="F63" s="36" t="n">
        <v>0</v>
      </c>
      <c r="G63" s="36" t="n">
        <v>0</v>
      </c>
      <c r="H63" s="35" t="n">
        <v>0</v>
      </c>
      <c r="I63" s="35" t="n">
        <f aca="false">E63+G63+H63</f>
        <v>1800000</v>
      </c>
      <c r="J63" s="36" t="n">
        <v>0</v>
      </c>
      <c r="K63" s="36" t="n">
        <v>0</v>
      </c>
      <c r="L63" s="37" t="n">
        <f aca="false">I63-J63+K63</f>
        <v>1800000</v>
      </c>
    </row>
    <row r="64" s="11" customFormat="true" ht="30.75" hidden="false" customHeight="true" outlineLevel="0" collapsed="false">
      <c r="A64" s="33" t="s">
        <v>101</v>
      </c>
      <c r="B64" s="34" t="s">
        <v>16</v>
      </c>
      <c r="C64" s="34" t="s">
        <v>28</v>
      </c>
      <c r="D64" s="34" t="s">
        <v>18</v>
      </c>
      <c r="E64" s="35" t="n">
        <v>5000000</v>
      </c>
      <c r="F64" s="36" t="n">
        <v>0</v>
      </c>
      <c r="G64" s="36" t="n">
        <v>0</v>
      </c>
      <c r="H64" s="58" t="n">
        <v>0</v>
      </c>
      <c r="I64" s="35" t="n">
        <f aca="false">E64+G64</f>
        <v>5000000</v>
      </c>
      <c r="J64" s="36" t="n">
        <v>0</v>
      </c>
      <c r="K64" s="36" t="n">
        <v>0</v>
      </c>
      <c r="L64" s="37" t="n">
        <f aca="false">I64-J64+K64</f>
        <v>5000000</v>
      </c>
    </row>
    <row r="65" s="11" customFormat="true" ht="39.6" hidden="false" customHeight="false" outlineLevel="0" collapsed="false">
      <c r="A65" s="33" t="s">
        <v>102</v>
      </c>
      <c r="B65" s="34" t="s">
        <v>16</v>
      </c>
      <c r="C65" s="34" t="s">
        <v>17</v>
      </c>
      <c r="D65" s="34" t="s">
        <v>56</v>
      </c>
      <c r="E65" s="35" t="n">
        <v>209282.81</v>
      </c>
      <c r="F65" s="36" t="n">
        <v>0</v>
      </c>
      <c r="G65" s="36" t="n">
        <v>0</v>
      </c>
      <c r="H65" s="58" t="n">
        <v>0</v>
      </c>
      <c r="I65" s="35" t="n">
        <f aca="false">E65+G65</f>
        <v>209282.81</v>
      </c>
      <c r="J65" s="36" t="n">
        <v>0</v>
      </c>
      <c r="K65" s="36" t="n">
        <v>0</v>
      </c>
      <c r="L65" s="37" t="n">
        <f aca="false">I65-J65+K65</f>
        <v>209282.81</v>
      </c>
    </row>
    <row r="66" s="11" customFormat="true" ht="57" hidden="false" customHeight="true" outlineLevel="0" collapsed="false">
      <c r="A66" s="38" t="s">
        <v>103</v>
      </c>
      <c r="B66" s="39" t="s">
        <v>16</v>
      </c>
      <c r="C66" s="39" t="s">
        <v>28</v>
      </c>
      <c r="D66" s="39" t="s">
        <v>34</v>
      </c>
      <c r="E66" s="40" t="n">
        <v>109349.31</v>
      </c>
      <c r="F66" s="41" t="n">
        <v>109349.31</v>
      </c>
      <c r="G66" s="41" t="n">
        <v>0</v>
      </c>
      <c r="H66" s="59" t="n">
        <v>0</v>
      </c>
      <c r="I66" s="40" t="n">
        <f aca="false">E66-F66</f>
        <v>0</v>
      </c>
      <c r="J66" s="41" t="n">
        <v>0</v>
      </c>
      <c r="K66" s="41" t="n">
        <v>0</v>
      </c>
      <c r="L66" s="42" t="n">
        <f aca="false">I66-J66+K66</f>
        <v>0</v>
      </c>
    </row>
    <row r="67" s="11" customFormat="true" ht="30" hidden="false" customHeight="true" outlineLevel="0" collapsed="false">
      <c r="A67" s="33" t="s">
        <v>104</v>
      </c>
      <c r="B67" s="34" t="s">
        <v>16</v>
      </c>
      <c r="C67" s="34" t="s">
        <v>40</v>
      </c>
      <c r="D67" s="34" t="s">
        <v>18</v>
      </c>
      <c r="E67" s="35" t="n">
        <v>5973287.03</v>
      </c>
      <c r="F67" s="36" t="n">
        <v>0</v>
      </c>
      <c r="G67" s="35" t="n">
        <v>0</v>
      </c>
      <c r="H67" s="58" t="n">
        <v>0</v>
      </c>
      <c r="I67" s="35" t="n">
        <f aca="false">E67+G67</f>
        <v>5973287.03</v>
      </c>
      <c r="J67" s="36" t="n">
        <v>1720000</v>
      </c>
      <c r="K67" s="36" t="n">
        <v>0</v>
      </c>
      <c r="L67" s="37" t="n">
        <f aca="false">I67-J67+K67</f>
        <v>4253287.03</v>
      </c>
    </row>
    <row r="68" s="11" customFormat="true" ht="27.75" hidden="false" customHeight="true" outlineLevel="0" collapsed="false">
      <c r="A68" s="45" t="s">
        <v>105</v>
      </c>
      <c r="B68" s="46" t="s">
        <v>16</v>
      </c>
      <c r="C68" s="46" t="s">
        <v>28</v>
      </c>
      <c r="D68" s="47" t="s">
        <v>18</v>
      </c>
      <c r="E68" s="48" t="n">
        <v>4525</v>
      </c>
      <c r="F68" s="48" t="n">
        <v>0</v>
      </c>
      <c r="G68" s="48" t="n">
        <v>0</v>
      </c>
      <c r="H68" s="47" t="n">
        <v>0</v>
      </c>
      <c r="I68" s="47" t="n">
        <f aca="false">E68-F68+G68+H68</f>
        <v>4525</v>
      </c>
      <c r="J68" s="48" t="n">
        <v>0</v>
      </c>
      <c r="K68" s="48" t="n">
        <v>0</v>
      </c>
      <c r="L68" s="49" t="n">
        <f aca="false">I68-J68+K68</f>
        <v>4525</v>
      </c>
    </row>
    <row r="69" s="11" customFormat="true" ht="30.75" hidden="false" customHeight="true" outlineLevel="0" collapsed="false">
      <c r="A69" s="18" t="s">
        <v>106</v>
      </c>
      <c r="B69" s="19" t="s">
        <v>16</v>
      </c>
      <c r="C69" s="19" t="s">
        <v>28</v>
      </c>
      <c r="D69" s="20" t="s">
        <v>18</v>
      </c>
      <c r="E69" s="21" t="n">
        <v>5000</v>
      </c>
      <c r="F69" s="21" t="n">
        <v>0</v>
      </c>
      <c r="G69" s="21" t="n">
        <v>0</v>
      </c>
      <c r="H69" s="20" t="n">
        <v>0</v>
      </c>
      <c r="I69" s="20" t="n">
        <f aca="false">E69-F69+G69+H69</f>
        <v>5000</v>
      </c>
      <c r="J69" s="21" t="n">
        <v>0</v>
      </c>
      <c r="K69" s="21" t="n">
        <v>0</v>
      </c>
      <c r="L69" s="22" t="n">
        <f aca="false">I69-J69+K69</f>
        <v>5000</v>
      </c>
    </row>
    <row r="70" s="11" customFormat="true" ht="28.5" hidden="false" customHeight="true" outlineLevel="0" collapsed="false">
      <c r="A70" s="33" t="s">
        <v>107</v>
      </c>
      <c r="B70" s="34" t="s">
        <v>16</v>
      </c>
      <c r="C70" s="34" t="s">
        <v>28</v>
      </c>
      <c r="D70" s="35" t="s">
        <v>18</v>
      </c>
      <c r="E70" s="36" t="n">
        <v>20000</v>
      </c>
      <c r="F70" s="36" t="n">
        <v>0</v>
      </c>
      <c r="G70" s="36" t="n">
        <v>0</v>
      </c>
      <c r="H70" s="35" t="n">
        <v>0</v>
      </c>
      <c r="I70" s="35" t="n">
        <f aca="false">E70-F70+G70+H70</f>
        <v>20000</v>
      </c>
      <c r="J70" s="36" t="n">
        <v>0</v>
      </c>
      <c r="K70" s="36" t="n">
        <v>0</v>
      </c>
      <c r="L70" s="37" t="n">
        <f aca="false">I70-J70+K70</f>
        <v>20000</v>
      </c>
    </row>
    <row r="71" s="11" customFormat="true" ht="28.5" hidden="false" customHeight="true" outlineLevel="0" collapsed="false">
      <c r="A71" s="38" t="s">
        <v>108</v>
      </c>
      <c r="B71" s="39" t="s">
        <v>16</v>
      </c>
      <c r="C71" s="39" t="s">
        <v>24</v>
      </c>
      <c r="D71" s="40" t="s">
        <v>34</v>
      </c>
      <c r="E71" s="41" t="n">
        <v>7500</v>
      </c>
      <c r="F71" s="41" t="n">
        <v>7500</v>
      </c>
      <c r="G71" s="41" t="n">
        <v>0</v>
      </c>
      <c r="H71" s="40" t="n">
        <v>0</v>
      </c>
      <c r="I71" s="40" t="n">
        <f aca="false">E71-F71</f>
        <v>0</v>
      </c>
      <c r="J71" s="41" t="n">
        <v>0</v>
      </c>
      <c r="K71" s="41" t="n">
        <v>0</v>
      </c>
      <c r="L71" s="42" t="n">
        <f aca="false">I71-J71+K71</f>
        <v>0</v>
      </c>
    </row>
    <row r="72" s="11" customFormat="true" ht="33" hidden="false" customHeight="true" outlineLevel="0" collapsed="false">
      <c r="A72" s="33" t="s">
        <v>109</v>
      </c>
      <c r="B72" s="34" t="s">
        <v>16</v>
      </c>
      <c r="C72" s="34" t="s">
        <v>28</v>
      </c>
      <c r="D72" s="35" t="s">
        <v>18</v>
      </c>
      <c r="E72" s="36" t="n">
        <v>890540</v>
      </c>
      <c r="F72" s="36" t="n">
        <v>0</v>
      </c>
      <c r="G72" s="35" t="n">
        <v>0</v>
      </c>
      <c r="H72" s="35" t="n">
        <v>0</v>
      </c>
      <c r="I72" s="35" t="n">
        <f aca="false">E72-F72+G72+H72</f>
        <v>890540</v>
      </c>
      <c r="J72" s="36" t="n">
        <v>0</v>
      </c>
      <c r="K72" s="36" t="n">
        <v>0</v>
      </c>
      <c r="L72" s="37" t="n">
        <f aca="false">I72-J72+K72</f>
        <v>890540</v>
      </c>
    </row>
    <row r="73" s="11" customFormat="true" ht="39.6" hidden="false" customHeight="false" outlineLevel="0" collapsed="false">
      <c r="A73" s="33" t="s">
        <v>110</v>
      </c>
      <c r="B73" s="34" t="s">
        <v>16</v>
      </c>
      <c r="C73" s="34" t="s">
        <v>28</v>
      </c>
      <c r="D73" s="35" t="s">
        <v>111</v>
      </c>
      <c r="E73" s="36" t="n">
        <v>500000</v>
      </c>
      <c r="F73" s="36" t="n">
        <v>0</v>
      </c>
      <c r="G73" s="35" t="n">
        <v>0</v>
      </c>
      <c r="H73" s="35" t="n">
        <v>0</v>
      </c>
      <c r="I73" s="35" t="n">
        <f aca="false">E73-F73+G73+H73</f>
        <v>500000</v>
      </c>
      <c r="J73" s="36" t="n">
        <v>77669.38</v>
      </c>
      <c r="K73" s="36" t="n">
        <v>0</v>
      </c>
      <c r="L73" s="37" t="n">
        <f aca="false">I73-J73+K73</f>
        <v>422330.62</v>
      </c>
    </row>
    <row r="74" s="11" customFormat="true" ht="39.75" hidden="false" customHeight="true" outlineLevel="0" collapsed="false">
      <c r="A74" s="60" t="s">
        <v>112</v>
      </c>
      <c r="B74" s="61" t="n">
        <v>0</v>
      </c>
      <c r="C74" s="61" t="n">
        <v>0</v>
      </c>
      <c r="D74" s="61" t="s">
        <v>34</v>
      </c>
      <c r="E74" s="62" t="n">
        <v>235255.8</v>
      </c>
      <c r="F74" s="62" t="n">
        <v>235255.8</v>
      </c>
      <c r="G74" s="62" t="n">
        <v>0</v>
      </c>
      <c r="H74" s="62" t="n">
        <v>0</v>
      </c>
      <c r="I74" s="40" t="n">
        <f aca="false">E74-F74</f>
        <v>0</v>
      </c>
      <c r="J74" s="62" t="n">
        <v>0</v>
      </c>
      <c r="K74" s="63" t="n">
        <v>0</v>
      </c>
      <c r="L74" s="42" t="n">
        <f aca="false">I74-J74+K74</f>
        <v>0</v>
      </c>
    </row>
    <row r="75" s="11" customFormat="true" ht="39.75" hidden="false" customHeight="true" outlineLevel="0" collapsed="false">
      <c r="A75" s="64" t="s">
        <v>113</v>
      </c>
      <c r="B75" s="61" t="n">
        <v>0</v>
      </c>
      <c r="C75" s="61" t="n">
        <v>0</v>
      </c>
      <c r="D75" s="65"/>
      <c r="E75" s="66"/>
      <c r="F75" s="66"/>
      <c r="G75" s="66" t="n">
        <f aca="false">3285709.7+3699817.19-108000</f>
        <v>6877526.89</v>
      </c>
      <c r="H75" s="66"/>
      <c r="I75" s="35" t="n">
        <f aca="false">E75-F75+G75+H75</f>
        <v>6877526.89</v>
      </c>
      <c r="J75" s="66"/>
      <c r="K75" s="67"/>
      <c r="L75" s="68" t="n">
        <f aca="false">I75-J75+K75</f>
        <v>6877526.89</v>
      </c>
    </row>
    <row r="76" s="11" customFormat="true" ht="39.75" hidden="false" customHeight="true" outlineLevel="0" collapsed="false">
      <c r="A76" s="64" t="s">
        <v>114</v>
      </c>
      <c r="B76" s="61" t="n">
        <v>0</v>
      </c>
      <c r="C76" s="61" t="n">
        <v>0</v>
      </c>
      <c r="D76" s="65"/>
      <c r="E76" s="66"/>
      <c r="F76" s="66"/>
      <c r="G76" s="66" t="n">
        <v>36350</v>
      </c>
      <c r="H76" s="66"/>
      <c r="I76" s="35" t="n">
        <f aca="false">E76-F76+G76+H76</f>
        <v>36350</v>
      </c>
      <c r="J76" s="66"/>
      <c r="K76" s="67"/>
      <c r="L76" s="68" t="n">
        <f aca="false">I76-J76+K76</f>
        <v>36350</v>
      </c>
    </row>
    <row r="77" s="11" customFormat="true" ht="56.25" hidden="false" customHeight="true" outlineLevel="0" collapsed="false">
      <c r="A77" s="64" t="s">
        <v>115</v>
      </c>
      <c r="B77" s="61" t="n">
        <v>0</v>
      </c>
      <c r="C77" s="61" t="n">
        <v>0</v>
      </c>
      <c r="D77" s="65"/>
      <c r="E77" s="66"/>
      <c r="F77" s="66"/>
      <c r="G77" s="66" t="n">
        <v>869653.39</v>
      </c>
      <c r="H77" s="66"/>
      <c r="I77" s="35" t="n">
        <f aca="false">E77-F77+G77+H77</f>
        <v>869653.39</v>
      </c>
      <c r="J77" s="66"/>
      <c r="K77" s="67"/>
      <c r="L77" s="68" t="n">
        <f aca="false">I77-J77+K77</f>
        <v>869653.39</v>
      </c>
    </row>
    <row r="78" s="11" customFormat="true" ht="39.75" hidden="false" customHeight="true" outlineLevel="0" collapsed="false">
      <c r="A78" s="69" t="s">
        <v>116</v>
      </c>
      <c r="B78" s="70" t="n">
        <v>0</v>
      </c>
      <c r="C78" s="70" t="n">
        <v>0</v>
      </c>
      <c r="D78" s="70"/>
      <c r="E78" s="71"/>
      <c r="F78" s="71"/>
      <c r="G78" s="71" t="n">
        <f aca="false">5639603.96+2832677.81+220454.8+999200</f>
        <v>9691936.57</v>
      </c>
      <c r="H78" s="71"/>
      <c r="I78" s="72" t="n">
        <f aca="false">E78-F78+G78+H78</f>
        <v>9691936.57</v>
      </c>
      <c r="J78" s="71"/>
      <c r="K78" s="73"/>
      <c r="L78" s="74" t="n">
        <f aca="false">I78-J78+K78</f>
        <v>9691936.57</v>
      </c>
    </row>
    <row r="79" s="11" customFormat="true" ht="22.5" hidden="false" customHeight="true" outlineLevel="0" collapsed="false">
      <c r="A79" s="75" t="s">
        <v>117</v>
      </c>
      <c r="B79" s="76" t="n">
        <f aca="false">SUM(B7:B67)</f>
        <v>0</v>
      </c>
      <c r="C79" s="76" t="n">
        <f aca="false">SUM(C7:C67)</f>
        <v>0</v>
      </c>
      <c r="D79" s="76" t="n">
        <f aca="false">SUM(D7:D67)</f>
        <v>0</v>
      </c>
      <c r="E79" s="76" t="n">
        <f aca="false">SUM(E7:E78)</f>
        <v>167538613.96</v>
      </c>
      <c r="F79" s="76" t="n">
        <f aca="false">SUM(F7:F78)</f>
        <v>16385358.66</v>
      </c>
      <c r="G79" s="76" t="n">
        <f aca="false">SUM(G7:G78)</f>
        <v>17475466.85</v>
      </c>
      <c r="H79" s="76" t="n">
        <f aca="false">SUM(H7:H78)</f>
        <v>0</v>
      </c>
      <c r="I79" s="76" t="n">
        <f aca="false">SUM(I7:I78)</f>
        <v>169627922.15</v>
      </c>
      <c r="J79" s="76" t="n">
        <f aca="false">SUM(J7:J78)</f>
        <v>6277151.32</v>
      </c>
      <c r="K79" s="76" t="n">
        <f aca="false">SUM(K7:K78)</f>
        <v>0</v>
      </c>
      <c r="L79" s="77" t="n">
        <f aca="false">SUM(L7:L78)</f>
        <v>163350770.83</v>
      </c>
    </row>
    <row r="80" customFormat="false" ht="22.5" hidden="false" customHeight="true" outlineLevel="0" collapsed="false">
      <c r="A80" s="78"/>
      <c r="B80" s="79"/>
      <c r="C80" s="79"/>
      <c r="D80" s="79"/>
      <c r="E80" s="80" t="n">
        <f aca="false">E79-167538613.96</f>
        <v>0</v>
      </c>
      <c r="F80" s="81"/>
      <c r="G80" s="80"/>
      <c r="H80" s="80"/>
      <c r="I80" s="78"/>
      <c r="J80" s="82"/>
      <c r="K80" s="82"/>
      <c r="L80" s="83" t="n">
        <f aca="false">L79+'PROPOSTA ESTORNOS 2017'!B17</f>
        <v>214720834.21</v>
      </c>
    </row>
    <row r="81" customFormat="false" ht="14.4" hidden="false" customHeight="false" outlineLevel="0" collapsed="false">
      <c r="G81" s="84" t="n">
        <f aca="false">G79-F79</f>
        <v>1090108.19</v>
      </c>
      <c r="J81" s="85"/>
      <c r="K81" s="85"/>
      <c r="L81" s="86"/>
    </row>
    <row r="82" customFormat="false" ht="14.4" hidden="false" customHeight="false" outlineLevel="0" collapsed="false">
      <c r="I82" s="87"/>
      <c r="J82" s="85"/>
      <c r="K82" s="85"/>
      <c r="L82" s="86"/>
    </row>
    <row r="83" customFormat="false" ht="14.4" hidden="false" customHeight="false" outlineLevel="0" collapsed="false">
      <c r="I83" s="87"/>
      <c r="J83" s="85"/>
      <c r="K83" s="85"/>
    </row>
    <row r="84" customFormat="false" ht="14.4" hidden="false" customHeight="false" outlineLevel="0" collapsed="false">
      <c r="I84" s="87"/>
      <c r="J84" s="85"/>
      <c r="K84" s="85"/>
      <c r="L84" s="86"/>
    </row>
    <row r="85" customFormat="false" ht="14.4" hidden="false" customHeight="false" outlineLevel="0" collapsed="false">
      <c r="I85" s="87"/>
      <c r="J85" s="85"/>
      <c r="K85" s="85"/>
      <c r="L85" s="88"/>
    </row>
    <row r="86" customFormat="false" ht="14.4" hidden="false" customHeight="false" outlineLevel="0" collapsed="false">
      <c r="I86" s="87"/>
      <c r="J86" s="85"/>
      <c r="K86" s="85"/>
      <c r="L86" s="88"/>
    </row>
    <row r="87" customFormat="false" ht="14.4" hidden="false" customHeight="false" outlineLevel="0" collapsed="false">
      <c r="I87" s="87"/>
      <c r="J87" s="85"/>
      <c r="K87" s="85"/>
      <c r="L87" s="88"/>
    </row>
    <row r="88" customFormat="false" ht="14.4" hidden="false" customHeight="false" outlineLevel="0" collapsed="false">
      <c r="I88" s="87"/>
      <c r="J88" s="85"/>
      <c r="K88" s="85"/>
      <c r="L88" s="88"/>
    </row>
    <row r="89" customFormat="false" ht="14.4" hidden="false" customHeight="false" outlineLevel="0" collapsed="false">
      <c r="I89" s="87"/>
      <c r="J89" s="85"/>
      <c r="K89" s="85"/>
      <c r="L89" s="88"/>
    </row>
    <row r="90" customFormat="false" ht="14.4" hidden="false" customHeight="false" outlineLevel="0" collapsed="false">
      <c r="J90" s="85"/>
      <c r="K90" s="85"/>
      <c r="L90" s="88"/>
    </row>
    <row r="91" customFormat="false" ht="14.4" hidden="false" customHeight="false" outlineLevel="0" collapsed="false">
      <c r="J91" s="85"/>
      <c r="K91" s="85"/>
    </row>
    <row r="92" customFormat="false" ht="14.4" hidden="false" customHeight="false" outlineLevel="0" collapsed="false">
      <c r="J92" s="85"/>
      <c r="K92" s="85"/>
    </row>
    <row r="93" customFormat="false" ht="14.4" hidden="false" customHeight="false" outlineLevel="0" collapsed="false">
      <c r="J93" s="85"/>
      <c r="K93" s="85"/>
    </row>
    <row r="94" customFormat="false" ht="14.4" hidden="false" customHeight="false" outlineLevel="0" collapsed="false">
      <c r="J94" s="85"/>
      <c r="K94" s="85"/>
    </row>
    <row r="95" customFormat="false" ht="14.4" hidden="false" customHeight="false" outlineLevel="0" collapsed="false">
      <c r="J95" s="85"/>
      <c r="K95" s="85"/>
    </row>
    <row r="96" customFormat="false" ht="14.4" hidden="false" customHeight="false" outlineLevel="0" collapsed="false">
      <c r="J96" s="85"/>
      <c r="K96" s="85"/>
    </row>
    <row r="97" customFormat="false" ht="14.4" hidden="false" customHeight="false" outlineLevel="0" collapsed="false">
      <c r="J97" s="85"/>
      <c r="K97" s="85"/>
    </row>
    <row r="98" customFormat="false" ht="14.4" hidden="false" customHeight="false" outlineLevel="0" collapsed="false">
      <c r="J98" s="85"/>
      <c r="K98" s="85"/>
    </row>
    <row r="99" customFormat="false" ht="14.4" hidden="false" customHeight="false" outlineLevel="0" collapsed="false">
      <c r="J99" s="85"/>
      <c r="K99" s="85"/>
    </row>
    <row r="100" customFormat="false" ht="14.4" hidden="false" customHeight="false" outlineLevel="0" collapsed="false">
      <c r="J100" s="85"/>
      <c r="K100" s="85"/>
    </row>
    <row r="101" customFormat="false" ht="14.4" hidden="false" customHeight="false" outlineLevel="0" collapsed="false">
      <c r="J101" s="85"/>
      <c r="K101" s="85"/>
    </row>
    <row r="102" customFormat="false" ht="14.4" hidden="false" customHeight="false" outlineLevel="0" collapsed="false">
      <c r="J102" s="85"/>
      <c r="K102" s="85"/>
    </row>
    <row r="103" customFormat="false" ht="14.4" hidden="false" customHeight="false" outlineLevel="0" collapsed="false">
      <c r="J103" s="85"/>
      <c r="K103" s="85"/>
    </row>
    <row r="104" customFormat="false" ht="14.4" hidden="false" customHeight="false" outlineLevel="0" collapsed="false">
      <c r="J104" s="85"/>
      <c r="K104" s="85"/>
    </row>
    <row r="105" customFormat="false" ht="14.4" hidden="false" customHeight="false" outlineLevel="0" collapsed="false">
      <c r="J105" s="85"/>
      <c r="K105" s="85"/>
    </row>
    <row r="106" customFormat="false" ht="14.4" hidden="false" customHeight="false" outlineLevel="0" collapsed="false">
      <c r="J106" s="85"/>
      <c r="K106" s="85"/>
    </row>
    <row r="107" customFormat="false" ht="14.4" hidden="false" customHeight="false" outlineLevel="0" collapsed="false">
      <c r="J107" s="85"/>
      <c r="K107" s="85"/>
    </row>
    <row r="108" customFormat="false" ht="14.4" hidden="false" customHeight="false" outlineLevel="0" collapsed="false">
      <c r="J108" s="85"/>
      <c r="K108" s="85"/>
    </row>
    <row r="109" customFormat="false" ht="14.4" hidden="false" customHeight="false" outlineLevel="0" collapsed="false">
      <c r="J109" s="85"/>
      <c r="K109" s="85"/>
    </row>
    <row r="110" customFormat="false" ht="14.4" hidden="false" customHeight="false" outlineLevel="0" collapsed="false">
      <c r="J110" s="85"/>
      <c r="K110" s="85"/>
    </row>
    <row r="111" customFormat="false" ht="14.4" hidden="false" customHeight="false" outlineLevel="0" collapsed="false">
      <c r="J111" s="85"/>
      <c r="K111" s="85"/>
    </row>
    <row r="112" customFormat="false" ht="14.4" hidden="false" customHeight="false" outlineLevel="0" collapsed="false">
      <c r="J112" s="85"/>
      <c r="K112" s="85"/>
    </row>
    <row r="113" customFormat="false" ht="14.4" hidden="false" customHeight="false" outlineLevel="0" collapsed="false">
      <c r="J113" s="85"/>
      <c r="K113" s="85"/>
    </row>
    <row r="114" customFormat="false" ht="14.4" hidden="false" customHeight="false" outlineLevel="0" collapsed="false">
      <c r="J114" s="85"/>
      <c r="K114" s="85"/>
    </row>
    <row r="115" customFormat="false" ht="14.4" hidden="false" customHeight="false" outlineLevel="0" collapsed="false">
      <c r="J115" s="85"/>
      <c r="K115" s="85"/>
    </row>
    <row r="116" customFormat="false" ht="14.4" hidden="false" customHeight="false" outlineLevel="0" collapsed="false">
      <c r="J116" s="85"/>
      <c r="K116" s="85"/>
    </row>
    <row r="117" customFormat="false" ht="14.4" hidden="false" customHeight="false" outlineLevel="0" collapsed="false">
      <c r="J117" s="85"/>
      <c r="K117" s="85"/>
    </row>
    <row r="118" customFormat="false" ht="14.4" hidden="false" customHeight="false" outlineLevel="0" collapsed="false">
      <c r="J118" s="85"/>
      <c r="K118" s="85"/>
    </row>
    <row r="119" customFormat="false" ht="14.4" hidden="false" customHeight="false" outlineLevel="0" collapsed="false">
      <c r="J119" s="85"/>
      <c r="K119" s="85"/>
    </row>
    <row r="120" customFormat="false" ht="14.4" hidden="false" customHeight="false" outlineLevel="0" collapsed="false">
      <c r="J120" s="85"/>
      <c r="K120" s="85"/>
    </row>
    <row r="121" customFormat="false" ht="14.4" hidden="false" customHeight="false" outlineLevel="0" collapsed="false">
      <c r="J121" s="85"/>
      <c r="K121" s="85"/>
    </row>
    <row r="122" customFormat="false" ht="14.4" hidden="false" customHeight="false" outlineLevel="0" collapsed="false">
      <c r="J122" s="85"/>
      <c r="K122" s="85"/>
    </row>
    <row r="123" customFormat="false" ht="14.4" hidden="false" customHeight="false" outlineLevel="0" collapsed="false">
      <c r="J123" s="85"/>
      <c r="K123" s="85"/>
    </row>
    <row r="124" customFormat="false" ht="14.4" hidden="false" customHeight="false" outlineLevel="0" collapsed="false">
      <c r="J124" s="85"/>
      <c r="K124" s="85"/>
    </row>
    <row r="125" customFormat="false" ht="14.4" hidden="false" customHeight="false" outlineLevel="0" collapsed="false">
      <c r="J125" s="85"/>
      <c r="K125" s="85"/>
    </row>
    <row r="126" customFormat="false" ht="14.4" hidden="false" customHeight="false" outlineLevel="0" collapsed="false">
      <c r="J126" s="85"/>
      <c r="K126" s="85"/>
    </row>
    <row r="127" customFormat="false" ht="14.4" hidden="false" customHeight="false" outlineLevel="0" collapsed="false">
      <c r="J127" s="85"/>
      <c r="K127" s="85"/>
    </row>
    <row r="128" customFormat="false" ht="14.4" hidden="false" customHeight="false" outlineLevel="0" collapsed="false">
      <c r="J128" s="85"/>
      <c r="K128" s="85"/>
    </row>
    <row r="129" customFormat="false" ht="14.4" hidden="false" customHeight="false" outlineLevel="0" collapsed="false">
      <c r="J129" s="85"/>
      <c r="K129" s="85"/>
    </row>
    <row r="130" customFormat="false" ht="14.4" hidden="false" customHeight="false" outlineLevel="0" collapsed="false">
      <c r="J130" s="85"/>
      <c r="K130" s="85"/>
    </row>
    <row r="131" customFormat="false" ht="14.4" hidden="false" customHeight="false" outlineLevel="0" collapsed="false">
      <c r="J131" s="85"/>
      <c r="K131" s="85"/>
    </row>
    <row r="132" customFormat="false" ht="14.4" hidden="false" customHeight="false" outlineLevel="0" collapsed="false">
      <c r="J132" s="85"/>
      <c r="K132" s="85"/>
    </row>
    <row r="133" customFormat="false" ht="14.4" hidden="false" customHeight="false" outlineLevel="0" collapsed="false">
      <c r="J133" s="85"/>
      <c r="K133" s="85"/>
    </row>
    <row r="134" customFormat="false" ht="14.4" hidden="false" customHeight="false" outlineLevel="0" collapsed="false">
      <c r="J134" s="85"/>
      <c r="K134" s="85"/>
    </row>
    <row r="135" customFormat="false" ht="14.4" hidden="false" customHeight="false" outlineLevel="0" collapsed="false">
      <c r="J135" s="85"/>
      <c r="K135" s="85"/>
    </row>
    <row r="136" customFormat="false" ht="14.4" hidden="false" customHeight="false" outlineLevel="0" collapsed="false">
      <c r="J136" s="85"/>
      <c r="K136" s="85"/>
    </row>
    <row r="137" customFormat="false" ht="14.4" hidden="false" customHeight="false" outlineLevel="0" collapsed="false">
      <c r="J137" s="85"/>
      <c r="K137" s="85"/>
    </row>
    <row r="138" customFormat="false" ht="14.4" hidden="false" customHeight="false" outlineLevel="0" collapsed="false">
      <c r="J138" s="85"/>
      <c r="K138" s="85"/>
    </row>
    <row r="139" customFormat="false" ht="14.4" hidden="false" customHeight="false" outlineLevel="0" collapsed="false">
      <c r="J139" s="85"/>
      <c r="K139" s="85"/>
    </row>
    <row r="140" customFormat="false" ht="14.4" hidden="false" customHeight="false" outlineLevel="0" collapsed="false">
      <c r="J140" s="85"/>
      <c r="K140" s="85"/>
    </row>
    <row r="141" customFormat="false" ht="14.4" hidden="false" customHeight="false" outlineLevel="0" collapsed="false">
      <c r="J141" s="85"/>
      <c r="K141" s="85"/>
    </row>
    <row r="142" customFormat="false" ht="14.4" hidden="false" customHeight="false" outlineLevel="0" collapsed="false">
      <c r="J142" s="85"/>
      <c r="K142" s="85"/>
    </row>
    <row r="143" customFormat="false" ht="14.4" hidden="false" customHeight="false" outlineLevel="0" collapsed="false">
      <c r="J143" s="85"/>
      <c r="K143" s="85"/>
    </row>
    <row r="144" customFormat="false" ht="14.4" hidden="false" customHeight="false" outlineLevel="0" collapsed="false">
      <c r="J144" s="85"/>
      <c r="K144" s="85"/>
    </row>
    <row r="145" customFormat="false" ht="14.4" hidden="false" customHeight="false" outlineLevel="0" collapsed="false">
      <c r="J145" s="85"/>
      <c r="K145" s="85"/>
    </row>
    <row r="146" customFormat="false" ht="14.4" hidden="false" customHeight="false" outlineLevel="0" collapsed="false">
      <c r="J146" s="85"/>
      <c r="K146" s="85"/>
    </row>
    <row r="147" customFormat="false" ht="14.4" hidden="false" customHeight="false" outlineLevel="0" collapsed="false">
      <c r="J147" s="85"/>
      <c r="K147" s="85"/>
    </row>
    <row r="148" customFormat="false" ht="14.4" hidden="false" customHeight="false" outlineLevel="0" collapsed="false">
      <c r="J148" s="85"/>
      <c r="K148" s="85"/>
    </row>
    <row r="149" customFormat="false" ht="14.4" hidden="false" customHeight="false" outlineLevel="0" collapsed="false">
      <c r="J149" s="85"/>
      <c r="K149" s="85"/>
    </row>
    <row r="150" customFormat="false" ht="14.4" hidden="false" customHeight="false" outlineLevel="0" collapsed="false">
      <c r="J150" s="85"/>
      <c r="K150" s="85"/>
    </row>
    <row r="151" customFormat="false" ht="14.4" hidden="false" customHeight="false" outlineLevel="0" collapsed="false">
      <c r="J151" s="85"/>
      <c r="K151" s="85"/>
    </row>
    <row r="152" customFormat="false" ht="14.4" hidden="false" customHeight="false" outlineLevel="0" collapsed="false">
      <c r="J152" s="85"/>
      <c r="K152" s="85"/>
    </row>
    <row r="153" customFormat="false" ht="14.4" hidden="false" customHeight="false" outlineLevel="0" collapsed="false">
      <c r="J153" s="85"/>
      <c r="K153" s="85"/>
    </row>
    <row r="154" customFormat="false" ht="14.4" hidden="false" customHeight="false" outlineLevel="0" collapsed="false">
      <c r="J154" s="85"/>
      <c r="K154" s="85"/>
    </row>
    <row r="155" customFormat="false" ht="14.4" hidden="false" customHeight="false" outlineLevel="0" collapsed="false">
      <c r="J155" s="85"/>
      <c r="K155" s="85"/>
    </row>
    <row r="156" customFormat="false" ht="14.4" hidden="false" customHeight="false" outlineLevel="0" collapsed="false">
      <c r="J156" s="85"/>
      <c r="K156" s="85"/>
    </row>
    <row r="157" customFormat="false" ht="14.4" hidden="false" customHeight="false" outlineLevel="0" collapsed="false">
      <c r="J157" s="85"/>
      <c r="K157" s="85"/>
    </row>
    <row r="158" customFormat="false" ht="14.4" hidden="false" customHeight="false" outlineLevel="0" collapsed="false">
      <c r="J158" s="85"/>
      <c r="K158" s="85"/>
    </row>
    <row r="159" customFormat="false" ht="14.4" hidden="false" customHeight="false" outlineLevel="0" collapsed="false">
      <c r="J159" s="85"/>
      <c r="K159" s="85"/>
    </row>
    <row r="160" customFormat="false" ht="14.4" hidden="false" customHeight="false" outlineLevel="0" collapsed="false">
      <c r="J160" s="85"/>
      <c r="K160" s="85"/>
    </row>
    <row r="161" customFormat="false" ht="14.4" hidden="false" customHeight="false" outlineLevel="0" collapsed="false">
      <c r="J161" s="85"/>
      <c r="K161" s="85"/>
    </row>
    <row r="162" customFormat="false" ht="14.4" hidden="false" customHeight="false" outlineLevel="0" collapsed="false">
      <c r="J162" s="85"/>
      <c r="K162" s="85"/>
    </row>
    <row r="163" customFormat="false" ht="14.4" hidden="false" customHeight="false" outlineLevel="0" collapsed="false">
      <c r="J163" s="85"/>
      <c r="K163" s="85"/>
    </row>
    <row r="164" customFormat="false" ht="14.4" hidden="false" customHeight="false" outlineLevel="0" collapsed="false">
      <c r="J164" s="85"/>
      <c r="K164" s="85"/>
    </row>
    <row r="165" customFormat="false" ht="14.4" hidden="false" customHeight="false" outlineLevel="0" collapsed="false">
      <c r="J165" s="85"/>
      <c r="K165" s="85"/>
    </row>
    <row r="166" customFormat="false" ht="14.4" hidden="false" customHeight="false" outlineLevel="0" collapsed="false">
      <c r="J166" s="85"/>
      <c r="K166" s="85"/>
    </row>
    <row r="167" customFormat="false" ht="14.4" hidden="false" customHeight="false" outlineLevel="0" collapsed="false">
      <c r="J167" s="85"/>
      <c r="K167" s="85"/>
    </row>
    <row r="168" customFormat="false" ht="14.4" hidden="false" customHeight="false" outlineLevel="0" collapsed="false">
      <c r="J168" s="85"/>
      <c r="K168" s="85"/>
    </row>
    <row r="169" customFormat="false" ht="14.4" hidden="false" customHeight="false" outlineLevel="0" collapsed="false">
      <c r="J169" s="85"/>
      <c r="K169" s="85"/>
    </row>
    <row r="170" customFormat="false" ht="14.4" hidden="false" customHeight="false" outlineLevel="0" collapsed="false">
      <c r="J170" s="85"/>
      <c r="K170" s="85"/>
    </row>
    <row r="171" customFormat="false" ht="14.4" hidden="false" customHeight="false" outlineLevel="0" collapsed="false">
      <c r="J171" s="85"/>
      <c r="K171" s="85"/>
    </row>
    <row r="172" customFormat="false" ht="14.4" hidden="false" customHeight="false" outlineLevel="0" collapsed="false">
      <c r="J172" s="85"/>
      <c r="K172" s="85"/>
    </row>
    <row r="173" customFormat="false" ht="14.4" hidden="false" customHeight="false" outlineLevel="0" collapsed="false">
      <c r="J173" s="85"/>
      <c r="K173" s="85"/>
    </row>
    <row r="174" customFormat="false" ht="14.4" hidden="false" customHeight="false" outlineLevel="0" collapsed="false">
      <c r="J174" s="85"/>
      <c r="K174" s="85"/>
    </row>
    <row r="175" customFormat="false" ht="14.4" hidden="false" customHeight="false" outlineLevel="0" collapsed="false">
      <c r="J175" s="85"/>
      <c r="K175" s="85"/>
    </row>
    <row r="176" customFormat="false" ht="14.4" hidden="false" customHeight="false" outlineLevel="0" collapsed="false">
      <c r="J176" s="85"/>
      <c r="K176" s="85"/>
    </row>
    <row r="177" customFormat="false" ht="14.4" hidden="false" customHeight="false" outlineLevel="0" collapsed="false">
      <c r="J177" s="85"/>
      <c r="K177" s="85"/>
    </row>
    <row r="178" customFormat="false" ht="14.4" hidden="false" customHeight="false" outlineLevel="0" collapsed="false">
      <c r="J178" s="85"/>
      <c r="K178" s="85"/>
    </row>
    <row r="179" customFormat="false" ht="14.4" hidden="false" customHeight="false" outlineLevel="0" collapsed="false">
      <c r="J179" s="85"/>
      <c r="K179" s="85"/>
    </row>
    <row r="180" customFormat="false" ht="14.4" hidden="false" customHeight="false" outlineLevel="0" collapsed="false">
      <c r="J180" s="85"/>
      <c r="K180" s="85"/>
    </row>
    <row r="181" customFormat="false" ht="14.4" hidden="false" customHeight="false" outlineLevel="0" collapsed="false">
      <c r="J181" s="85"/>
      <c r="K181" s="85"/>
    </row>
    <row r="182" customFormat="false" ht="14.4" hidden="false" customHeight="false" outlineLevel="0" collapsed="false">
      <c r="J182" s="85"/>
      <c r="K182" s="85"/>
    </row>
    <row r="183" customFormat="false" ht="14.4" hidden="false" customHeight="false" outlineLevel="0" collapsed="false">
      <c r="J183" s="85"/>
      <c r="K183" s="85"/>
    </row>
    <row r="184" customFormat="false" ht="14.4" hidden="false" customHeight="false" outlineLevel="0" collapsed="false">
      <c r="J184" s="85"/>
      <c r="K184" s="85"/>
    </row>
    <row r="185" customFormat="false" ht="14.4" hidden="false" customHeight="false" outlineLevel="0" collapsed="false">
      <c r="J185" s="85"/>
      <c r="K185" s="85"/>
    </row>
    <row r="186" customFormat="false" ht="14.4" hidden="false" customHeight="false" outlineLevel="0" collapsed="false">
      <c r="J186" s="85"/>
      <c r="K186" s="85"/>
    </row>
    <row r="187" customFormat="false" ht="14.4" hidden="false" customHeight="false" outlineLevel="0" collapsed="false">
      <c r="J187" s="85"/>
      <c r="K187" s="85"/>
    </row>
    <row r="188" customFormat="false" ht="14.4" hidden="false" customHeight="false" outlineLevel="0" collapsed="false">
      <c r="J188" s="85"/>
      <c r="K188" s="85"/>
    </row>
    <row r="189" customFormat="false" ht="14.4" hidden="false" customHeight="false" outlineLevel="0" collapsed="false">
      <c r="J189" s="85"/>
      <c r="K189" s="85"/>
    </row>
    <row r="190" customFormat="false" ht="14.4" hidden="false" customHeight="false" outlineLevel="0" collapsed="false">
      <c r="J190" s="85"/>
      <c r="K190" s="85"/>
    </row>
    <row r="191" customFormat="false" ht="14.4" hidden="false" customHeight="false" outlineLevel="0" collapsed="false">
      <c r="J191" s="85"/>
      <c r="K191" s="85"/>
    </row>
    <row r="192" customFormat="false" ht="14.4" hidden="false" customHeight="false" outlineLevel="0" collapsed="false">
      <c r="J192" s="85"/>
      <c r="K192" s="85"/>
    </row>
    <row r="193" customFormat="false" ht="14.4" hidden="false" customHeight="false" outlineLevel="0" collapsed="false">
      <c r="J193" s="85"/>
      <c r="K193" s="85"/>
    </row>
    <row r="194" customFormat="false" ht="14.4" hidden="false" customHeight="false" outlineLevel="0" collapsed="false">
      <c r="J194" s="85"/>
      <c r="K194" s="85"/>
    </row>
    <row r="195" customFormat="false" ht="14.4" hidden="false" customHeight="false" outlineLevel="0" collapsed="false">
      <c r="J195" s="85"/>
      <c r="K195" s="85"/>
    </row>
    <row r="196" customFormat="false" ht="14.4" hidden="false" customHeight="false" outlineLevel="0" collapsed="false">
      <c r="J196" s="85"/>
      <c r="K196" s="85"/>
    </row>
    <row r="197" customFormat="false" ht="14.4" hidden="false" customHeight="false" outlineLevel="0" collapsed="false">
      <c r="J197" s="85"/>
      <c r="K197" s="85"/>
    </row>
    <row r="198" customFormat="false" ht="14.4" hidden="false" customHeight="false" outlineLevel="0" collapsed="false">
      <c r="J198" s="85"/>
      <c r="K198" s="85"/>
    </row>
    <row r="199" customFormat="false" ht="14.4" hidden="false" customHeight="false" outlineLevel="0" collapsed="false">
      <c r="J199" s="85"/>
      <c r="K199" s="85"/>
    </row>
    <row r="200" customFormat="false" ht="14.4" hidden="false" customHeight="false" outlineLevel="0" collapsed="false">
      <c r="J200" s="85"/>
      <c r="K200" s="85"/>
    </row>
    <row r="201" customFormat="false" ht="14.4" hidden="false" customHeight="false" outlineLevel="0" collapsed="false">
      <c r="J201" s="85"/>
      <c r="K201" s="85"/>
    </row>
    <row r="202" customFormat="false" ht="14.4" hidden="false" customHeight="false" outlineLevel="0" collapsed="false">
      <c r="J202" s="85"/>
      <c r="K202" s="85"/>
    </row>
    <row r="203" customFormat="false" ht="14.4" hidden="false" customHeight="false" outlineLevel="0" collapsed="false">
      <c r="J203" s="85"/>
      <c r="K203" s="85"/>
    </row>
    <row r="204" customFormat="false" ht="14.4" hidden="false" customHeight="false" outlineLevel="0" collapsed="false">
      <c r="J204" s="85"/>
      <c r="K204" s="85"/>
    </row>
    <row r="205" customFormat="false" ht="14.4" hidden="false" customHeight="false" outlineLevel="0" collapsed="false">
      <c r="J205" s="85"/>
      <c r="K205" s="85"/>
    </row>
    <row r="206" customFormat="false" ht="14.4" hidden="false" customHeight="false" outlineLevel="0" collapsed="false">
      <c r="J206" s="85"/>
      <c r="K206" s="85"/>
    </row>
    <row r="207" customFormat="false" ht="14.4" hidden="false" customHeight="false" outlineLevel="0" collapsed="false">
      <c r="J207" s="85"/>
      <c r="K207" s="85"/>
    </row>
    <row r="208" customFormat="false" ht="14.4" hidden="false" customHeight="false" outlineLevel="0" collapsed="false">
      <c r="J208" s="85"/>
      <c r="K208" s="85"/>
    </row>
    <row r="209" customFormat="false" ht="14.4" hidden="false" customHeight="false" outlineLevel="0" collapsed="false">
      <c r="J209" s="85"/>
      <c r="K209" s="85"/>
    </row>
    <row r="210" customFormat="false" ht="14.4" hidden="false" customHeight="false" outlineLevel="0" collapsed="false">
      <c r="J210" s="85"/>
      <c r="K210" s="85"/>
    </row>
    <row r="211" customFormat="false" ht="14.4" hidden="false" customHeight="false" outlineLevel="0" collapsed="false">
      <c r="J211" s="85"/>
      <c r="K211" s="85"/>
    </row>
    <row r="212" customFormat="false" ht="14.4" hidden="false" customHeight="false" outlineLevel="0" collapsed="false">
      <c r="J212" s="85"/>
      <c r="K212" s="85"/>
    </row>
    <row r="213" customFormat="false" ht="14.4" hidden="false" customHeight="false" outlineLevel="0" collapsed="false">
      <c r="J213" s="85"/>
      <c r="K213" s="85"/>
    </row>
    <row r="214" customFormat="false" ht="14.4" hidden="false" customHeight="false" outlineLevel="0" collapsed="false">
      <c r="J214" s="85"/>
      <c r="K214" s="85"/>
    </row>
    <row r="215" customFormat="false" ht="14.4" hidden="false" customHeight="false" outlineLevel="0" collapsed="false">
      <c r="J215" s="85"/>
      <c r="K215" s="85"/>
    </row>
    <row r="216" customFormat="false" ht="14.4" hidden="false" customHeight="false" outlineLevel="0" collapsed="false">
      <c r="J216" s="85"/>
      <c r="K216" s="85"/>
    </row>
    <row r="217" customFormat="false" ht="14.4" hidden="false" customHeight="false" outlineLevel="0" collapsed="false">
      <c r="J217" s="85"/>
      <c r="K217" s="85"/>
    </row>
    <row r="218" customFormat="false" ht="14.4" hidden="false" customHeight="false" outlineLevel="0" collapsed="false">
      <c r="J218" s="85"/>
      <c r="K218" s="85"/>
    </row>
    <row r="219" customFormat="false" ht="14.4" hidden="false" customHeight="false" outlineLevel="0" collapsed="false">
      <c r="J219" s="85"/>
      <c r="K219" s="85"/>
    </row>
    <row r="220" customFormat="false" ht="14.4" hidden="false" customHeight="false" outlineLevel="0" collapsed="false">
      <c r="J220" s="85"/>
      <c r="K220" s="85"/>
    </row>
    <row r="221" customFormat="false" ht="14.4" hidden="false" customHeight="false" outlineLevel="0" collapsed="false">
      <c r="J221" s="85"/>
      <c r="K221" s="85"/>
    </row>
    <row r="222" customFormat="false" ht="14.4" hidden="false" customHeight="false" outlineLevel="0" collapsed="false">
      <c r="J222" s="85"/>
      <c r="K222" s="85"/>
    </row>
    <row r="223" customFormat="false" ht="14.4" hidden="false" customHeight="false" outlineLevel="0" collapsed="false">
      <c r="J223" s="85"/>
      <c r="K223" s="85"/>
    </row>
    <row r="224" customFormat="false" ht="14.4" hidden="false" customHeight="false" outlineLevel="0" collapsed="false">
      <c r="J224" s="85"/>
      <c r="K224" s="85"/>
    </row>
    <row r="225" customFormat="false" ht="14.4" hidden="false" customHeight="false" outlineLevel="0" collapsed="false">
      <c r="J225" s="85"/>
      <c r="K225" s="85"/>
    </row>
    <row r="226" customFormat="false" ht="14.4" hidden="false" customHeight="false" outlineLevel="0" collapsed="false">
      <c r="J226" s="85"/>
      <c r="K226" s="85"/>
    </row>
    <row r="227" customFormat="false" ht="14.4" hidden="false" customHeight="false" outlineLevel="0" collapsed="false">
      <c r="J227" s="85"/>
      <c r="K227" s="85"/>
    </row>
    <row r="228" customFormat="false" ht="14.4" hidden="false" customHeight="false" outlineLevel="0" collapsed="false">
      <c r="J228" s="85"/>
      <c r="K228" s="85"/>
    </row>
    <row r="229" customFormat="false" ht="14.4" hidden="false" customHeight="false" outlineLevel="0" collapsed="false">
      <c r="J229" s="85"/>
      <c r="K229" s="85"/>
    </row>
    <row r="230" customFormat="false" ht="14.4" hidden="false" customHeight="false" outlineLevel="0" collapsed="false">
      <c r="J230" s="85"/>
      <c r="K230" s="85"/>
    </row>
    <row r="231" customFormat="false" ht="14.4" hidden="false" customHeight="false" outlineLevel="0" collapsed="false">
      <c r="J231" s="85"/>
      <c r="K231" s="85"/>
    </row>
    <row r="232" customFormat="false" ht="14.4" hidden="false" customHeight="false" outlineLevel="0" collapsed="false">
      <c r="J232" s="85"/>
      <c r="K232" s="85"/>
    </row>
    <row r="233" customFormat="false" ht="14.4" hidden="false" customHeight="false" outlineLevel="0" collapsed="false">
      <c r="J233" s="85"/>
      <c r="K233" s="85"/>
    </row>
    <row r="234" customFormat="false" ht="14.4" hidden="false" customHeight="false" outlineLevel="0" collapsed="false">
      <c r="J234" s="85"/>
      <c r="K234" s="85"/>
    </row>
    <row r="235" customFormat="false" ht="14.4" hidden="false" customHeight="false" outlineLevel="0" collapsed="false">
      <c r="J235" s="85"/>
      <c r="K235" s="85"/>
    </row>
    <row r="236" customFormat="false" ht="14.4" hidden="false" customHeight="false" outlineLevel="0" collapsed="false">
      <c r="J236" s="85"/>
      <c r="K236" s="85"/>
    </row>
    <row r="237" customFormat="false" ht="14.4" hidden="false" customHeight="false" outlineLevel="0" collapsed="false">
      <c r="J237" s="85"/>
      <c r="K237" s="85"/>
    </row>
    <row r="238" customFormat="false" ht="14.4" hidden="false" customHeight="false" outlineLevel="0" collapsed="false">
      <c r="J238" s="85"/>
      <c r="K238" s="85"/>
    </row>
    <row r="239" customFormat="false" ht="14.4" hidden="false" customHeight="false" outlineLevel="0" collapsed="false">
      <c r="J239" s="85"/>
      <c r="K239" s="85"/>
    </row>
    <row r="240" customFormat="false" ht="14.4" hidden="false" customHeight="false" outlineLevel="0" collapsed="false">
      <c r="J240" s="85"/>
      <c r="K240" s="85"/>
    </row>
    <row r="241" customFormat="false" ht="14.4" hidden="false" customHeight="false" outlineLevel="0" collapsed="false">
      <c r="J241" s="85"/>
      <c r="K241" s="85"/>
    </row>
    <row r="242" customFormat="false" ht="14.4" hidden="false" customHeight="false" outlineLevel="0" collapsed="false">
      <c r="J242" s="85"/>
      <c r="K242" s="85"/>
    </row>
    <row r="243" customFormat="false" ht="14.4" hidden="false" customHeight="false" outlineLevel="0" collapsed="false">
      <c r="J243" s="85"/>
      <c r="K243" s="85"/>
    </row>
    <row r="244" customFormat="false" ht="14.4" hidden="false" customHeight="false" outlineLevel="0" collapsed="false">
      <c r="J244" s="85"/>
      <c r="K244" s="85"/>
    </row>
    <row r="245" customFormat="false" ht="14.4" hidden="false" customHeight="false" outlineLevel="0" collapsed="false">
      <c r="J245" s="85"/>
      <c r="K245" s="85"/>
    </row>
    <row r="246" customFormat="false" ht="14.4" hidden="false" customHeight="false" outlineLevel="0" collapsed="false">
      <c r="J246" s="85"/>
      <c r="K246" s="85"/>
    </row>
    <row r="247" customFormat="false" ht="14.4" hidden="false" customHeight="false" outlineLevel="0" collapsed="false">
      <c r="J247" s="85"/>
      <c r="K247" s="85"/>
    </row>
    <row r="248" customFormat="false" ht="14.4" hidden="false" customHeight="false" outlineLevel="0" collapsed="false">
      <c r="J248" s="85"/>
      <c r="K248" s="85"/>
    </row>
    <row r="249" customFormat="false" ht="14.4" hidden="false" customHeight="false" outlineLevel="0" collapsed="false">
      <c r="J249" s="85"/>
      <c r="K249" s="85"/>
    </row>
    <row r="250" customFormat="false" ht="14.4" hidden="false" customHeight="false" outlineLevel="0" collapsed="false">
      <c r="J250" s="85"/>
      <c r="K250" s="85"/>
    </row>
    <row r="251" customFormat="false" ht="14.4" hidden="false" customHeight="false" outlineLevel="0" collapsed="false">
      <c r="J251" s="85"/>
      <c r="K251" s="85"/>
    </row>
    <row r="252" customFormat="false" ht="14.4" hidden="false" customHeight="false" outlineLevel="0" collapsed="false">
      <c r="J252" s="85"/>
      <c r="K252" s="85"/>
    </row>
    <row r="253" customFormat="false" ht="14.4" hidden="false" customHeight="false" outlineLevel="0" collapsed="false">
      <c r="J253" s="85"/>
      <c r="K253" s="85"/>
    </row>
    <row r="254" customFormat="false" ht="14.4" hidden="false" customHeight="false" outlineLevel="0" collapsed="false">
      <c r="J254" s="85"/>
      <c r="K254" s="85"/>
    </row>
    <row r="255" customFormat="false" ht="14.4" hidden="false" customHeight="false" outlineLevel="0" collapsed="false">
      <c r="J255" s="85"/>
      <c r="K255" s="85"/>
    </row>
    <row r="256" customFormat="false" ht="14.4" hidden="false" customHeight="false" outlineLevel="0" collapsed="false">
      <c r="J256" s="85"/>
      <c r="K256" s="85"/>
    </row>
    <row r="257" customFormat="false" ht="14.4" hidden="false" customHeight="false" outlineLevel="0" collapsed="false">
      <c r="J257" s="85"/>
      <c r="K257" s="85"/>
    </row>
    <row r="258" customFormat="false" ht="14.4" hidden="false" customHeight="false" outlineLevel="0" collapsed="false">
      <c r="J258" s="85"/>
      <c r="K258" s="85"/>
    </row>
    <row r="259" customFormat="false" ht="14.4" hidden="false" customHeight="false" outlineLevel="0" collapsed="false">
      <c r="J259" s="85"/>
      <c r="K259" s="85"/>
    </row>
    <row r="260" customFormat="false" ht="14.4" hidden="false" customHeight="false" outlineLevel="0" collapsed="false">
      <c r="J260" s="85"/>
      <c r="K260" s="85"/>
    </row>
    <row r="261" customFormat="false" ht="14.4" hidden="false" customHeight="false" outlineLevel="0" collapsed="false">
      <c r="J261" s="85"/>
      <c r="K261" s="85"/>
    </row>
    <row r="262" customFormat="false" ht="14.4" hidden="false" customHeight="false" outlineLevel="0" collapsed="false">
      <c r="J262" s="85"/>
      <c r="K262" s="85"/>
    </row>
    <row r="263" customFormat="false" ht="14.4" hidden="false" customHeight="false" outlineLevel="0" collapsed="false">
      <c r="J263" s="85"/>
      <c r="K263" s="85"/>
    </row>
    <row r="264" customFormat="false" ht="14.4" hidden="false" customHeight="false" outlineLevel="0" collapsed="false">
      <c r="J264" s="85"/>
      <c r="K264" s="85"/>
    </row>
    <row r="265" customFormat="false" ht="14.4" hidden="false" customHeight="false" outlineLevel="0" collapsed="false">
      <c r="J265" s="85"/>
      <c r="K265" s="85"/>
    </row>
    <row r="266" customFormat="false" ht="14.4" hidden="false" customHeight="false" outlineLevel="0" collapsed="false">
      <c r="J266" s="85"/>
      <c r="K266" s="85"/>
    </row>
    <row r="267" customFormat="false" ht="14.4" hidden="false" customHeight="false" outlineLevel="0" collapsed="false">
      <c r="J267" s="85"/>
      <c r="K267" s="85"/>
    </row>
    <row r="268" customFormat="false" ht="14.4" hidden="false" customHeight="false" outlineLevel="0" collapsed="false">
      <c r="J268" s="85"/>
      <c r="K268" s="85"/>
    </row>
    <row r="269" customFormat="false" ht="14.4" hidden="false" customHeight="false" outlineLevel="0" collapsed="false">
      <c r="J269" s="85"/>
      <c r="K269" s="85"/>
    </row>
    <row r="270" customFormat="false" ht="14.4" hidden="false" customHeight="false" outlineLevel="0" collapsed="false">
      <c r="J270" s="85"/>
      <c r="K270" s="85"/>
    </row>
    <row r="271" customFormat="false" ht="14.4" hidden="false" customHeight="false" outlineLevel="0" collapsed="false">
      <c r="J271" s="85"/>
      <c r="K271" s="85"/>
    </row>
    <row r="272" customFormat="false" ht="14.4" hidden="false" customHeight="false" outlineLevel="0" collapsed="false">
      <c r="J272" s="85"/>
      <c r="K272" s="85"/>
    </row>
    <row r="273" customFormat="false" ht="14.4" hidden="false" customHeight="false" outlineLevel="0" collapsed="false">
      <c r="J273" s="85"/>
      <c r="K273" s="85"/>
    </row>
    <row r="274" customFormat="false" ht="14.4" hidden="false" customHeight="false" outlineLevel="0" collapsed="false">
      <c r="J274" s="85"/>
      <c r="K274" s="85"/>
    </row>
    <row r="275" customFormat="false" ht="14.4" hidden="false" customHeight="false" outlineLevel="0" collapsed="false">
      <c r="J275" s="85"/>
      <c r="K275" s="85"/>
    </row>
    <row r="276" customFormat="false" ht="14.4" hidden="false" customHeight="false" outlineLevel="0" collapsed="false">
      <c r="J276" s="85"/>
      <c r="K276" s="85"/>
    </row>
    <row r="277" customFormat="false" ht="14.4" hidden="false" customHeight="false" outlineLevel="0" collapsed="false">
      <c r="J277" s="85"/>
      <c r="K277" s="85"/>
    </row>
    <row r="278" customFormat="false" ht="14.4" hidden="false" customHeight="false" outlineLevel="0" collapsed="false">
      <c r="J278" s="85"/>
      <c r="K278" s="85"/>
    </row>
    <row r="279" customFormat="false" ht="14.4" hidden="false" customHeight="false" outlineLevel="0" collapsed="false">
      <c r="J279" s="85"/>
      <c r="K279" s="85"/>
    </row>
    <row r="280" customFormat="false" ht="14.4" hidden="false" customHeight="false" outlineLevel="0" collapsed="false">
      <c r="J280" s="85"/>
      <c r="K280" s="85"/>
    </row>
    <row r="281" customFormat="false" ht="14.4" hidden="false" customHeight="false" outlineLevel="0" collapsed="false">
      <c r="J281" s="85"/>
      <c r="K281" s="85"/>
    </row>
    <row r="282" customFormat="false" ht="14.4" hidden="false" customHeight="false" outlineLevel="0" collapsed="false">
      <c r="J282" s="85"/>
      <c r="K282" s="85"/>
    </row>
    <row r="283" customFormat="false" ht="14.4" hidden="false" customHeight="false" outlineLevel="0" collapsed="false">
      <c r="J283" s="85"/>
      <c r="K283" s="85"/>
    </row>
    <row r="284" customFormat="false" ht="14.4" hidden="false" customHeight="false" outlineLevel="0" collapsed="false">
      <c r="J284" s="85"/>
      <c r="K284" s="85"/>
    </row>
    <row r="285" customFormat="false" ht="14.4" hidden="false" customHeight="false" outlineLevel="0" collapsed="false">
      <c r="J285" s="85"/>
      <c r="K285" s="85"/>
    </row>
    <row r="286" customFormat="false" ht="14.4" hidden="false" customHeight="false" outlineLevel="0" collapsed="false">
      <c r="J286" s="85"/>
      <c r="K286" s="85"/>
    </row>
    <row r="287" customFormat="false" ht="14.4" hidden="false" customHeight="false" outlineLevel="0" collapsed="false">
      <c r="J287" s="85"/>
      <c r="K287" s="85"/>
    </row>
    <row r="288" customFormat="false" ht="14.4" hidden="false" customHeight="false" outlineLevel="0" collapsed="false">
      <c r="J288" s="85"/>
      <c r="K288" s="85"/>
    </row>
    <row r="289" customFormat="false" ht="14.4" hidden="false" customHeight="false" outlineLevel="0" collapsed="false">
      <c r="J289" s="85"/>
      <c r="K289" s="85"/>
    </row>
    <row r="290" customFormat="false" ht="14.4" hidden="false" customHeight="false" outlineLevel="0" collapsed="false">
      <c r="J290" s="85"/>
      <c r="K290" s="85"/>
    </row>
    <row r="291" customFormat="false" ht="14.4" hidden="false" customHeight="false" outlineLevel="0" collapsed="false">
      <c r="J291" s="85"/>
      <c r="K291" s="85"/>
    </row>
    <row r="292" customFormat="false" ht="14.4" hidden="false" customHeight="false" outlineLevel="0" collapsed="false">
      <c r="J292" s="85"/>
      <c r="K292" s="85"/>
    </row>
    <row r="293" customFormat="false" ht="14.4" hidden="false" customHeight="false" outlineLevel="0" collapsed="false">
      <c r="J293" s="85"/>
      <c r="K293" s="85"/>
    </row>
    <row r="294" customFormat="false" ht="14.4" hidden="false" customHeight="false" outlineLevel="0" collapsed="false">
      <c r="J294" s="85"/>
      <c r="K294" s="85"/>
    </row>
    <row r="295" customFormat="false" ht="14.4" hidden="false" customHeight="false" outlineLevel="0" collapsed="false">
      <c r="J295" s="85"/>
      <c r="K295" s="85"/>
    </row>
    <row r="296" customFormat="false" ht="14.4" hidden="false" customHeight="false" outlineLevel="0" collapsed="false">
      <c r="J296" s="85"/>
      <c r="K296" s="85"/>
    </row>
    <row r="297" customFormat="false" ht="14.4" hidden="false" customHeight="false" outlineLevel="0" collapsed="false">
      <c r="J297" s="85"/>
      <c r="K297" s="85"/>
    </row>
    <row r="298" customFormat="false" ht="14.4" hidden="false" customHeight="false" outlineLevel="0" collapsed="false">
      <c r="J298" s="85"/>
      <c r="K298" s="85"/>
    </row>
    <row r="299" customFormat="false" ht="14.4" hidden="false" customHeight="false" outlineLevel="0" collapsed="false">
      <c r="J299" s="85"/>
      <c r="K299" s="85"/>
    </row>
    <row r="300" customFormat="false" ht="14.4" hidden="false" customHeight="false" outlineLevel="0" collapsed="false">
      <c r="J300" s="85"/>
      <c r="K300" s="85"/>
    </row>
    <row r="301" customFormat="false" ht="14.4" hidden="false" customHeight="false" outlineLevel="0" collapsed="false">
      <c r="J301" s="85"/>
      <c r="K301" s="85"/>
    </row>
    <row r="302" customFormat="false" ht="14.4" hidden="false" customHeight="false" outlineLevel="0" collapsed="false">
      <c r="J302" s="85"/>
      <c r="K302" s="85"/>
    </row>
    <row r="303" customFormat="false" ht="14.4" hidden="false" customHeight="false" outlineLevel="0" collapsed="false">
      <c r="J303" s="85"/>
      <c r="K303" s="85"/>
    </row>
    <row r="304" customFormat="false" ht="14.4" hidden="false" customHeight="false" outlineLevel="0" collapsed="false">
      <c r="J304" s="85"/>
      <c r="K304" s="85"/>
    </row>
    <row r="305" customFormat="false" ht="14.4" hidden="false" customHeight="false" outlineLevel="0" collapsed="false">
      <c r="J305" s="85"/>
      <c r="K305" s="85"/>
    </row>
    <row r="306" customFormat="false" ht="14.4" hidden="false" customHeight="false" outlineLevel="0" collapsed="false">
      <c r="J306" s="85"/>
      <c r="K306" s="85"/>
    </row>
    <row r="307" customFormat="false" ht="14.4" hidden="false" customHeight="false" outlineLevel="0" collapsed="false">
      <c r="J307" s="85"/>
      <c r="K307" s="85"/>
    </row>
    <row r="308" customFormat="false" ht="14.4" hidden="false" customHeight="false" outlineLevel="0" collapsed="false">
      <c r="J308" s="85"/>
      <c r="K308" s="85"/>
    </row>
    <row r="309" customFormat="false" ht="14.4" hidden="false" customHeight="false" outlineLevel="0" collapsed="false">
      <c r="J309" s="85"/>
      <c r="K309" s="85"/>
    </row>
    <row r="310" customFormat="false" ht="14.4" hidden="false" customHeight="false" outlineLevel="0" collapsed="false">
      <c r="J310" s="85"/>
      <c r="K310" s="85"/>
    </row>
    <row r="311" customFormat="false" ht="14.4" hidden="false" customHeight="false" outlineLevel="0" collapsed="false">
      <c r="J311" s="85"/>
      <c r="K311" s="85"/>
    </row>
    <row r="312" customFormat="false" ht="14.4" hidden="false" customHeight="false" outlineLevel="0" collapsed="false">
      <c r="J312" s="85"/>
      <c r="K312" s="85"/>
    </row>
    <row r="313" customFormat="false" ht="14.4" hidden="false" customHeight="false" outlineLevel="0" collapsed="false">
      <c r="J313" s="85"/>
      <c r="K313" s="85"/>
    </row>
    <row r="314" customFormat="false" ht="14.4" hidden="false" customHeight="false" outlineLevel="0" collapsed="false">
      <c r="J314" s="85"/>
      <c r="K314" s="85"/>
    </row>
    <row r="315" customFormat="false" ht="14.4" hidden="false" customHeight="false" outlineLevel="0" collapsed="false">
      <c r="J315" s="85"/>
      <c r="K315" s="85"/>
    </row>
    <row r="316" customFormat="false" ht="14.4" hidden="false" customHeight="false" outlineLevel="0" collapsed="false">
      <c r="J316" s="85"/>
      <c r="K316" s="85"/>
    </row>
    <row r="317" customFormat="false" ht="14.4" hidden="false" customHeight="false" outlineLevel="0" collapsed="false">
      <c r="J317" s="85"/>
      <c r="K317" s="85"/>
    </row>
    <row r="318" customFormat="false" ht="14.4" hidden="false" customHeight="false" outlineLevel="0" collapsed="false">
      <c r="J318" s="85"/>
      <c r="K318" s="85"/>
    </row>
    <row r="319" customFormat="false" ht="14.4" hidden="false" customHeight="false" outlineLevel="0" collapsed="false">
      <c r="J319" s="85"/>
      <c r="K319" s="85"/>
    </row>
    <row r="320" customFormat="false" ht="14.4" hidden="false" customHeight="false" outlineLevel="0" collapsed="false">
      <c r="J320" s="85"/>
      <c r="K320" s="85"/>
    </row>
    <row r="321" customFormat="false" ht="14.4" hidden="false" customHeight="false" outlineLevel="0" collapsed="false">
      <c r="J321" s="85"/>
      <c r="K321" s="85"/>
    </row>
    <row r="322" customFormat="false" ht="14.4" hidden="false" customHeight="false" outlineLevel="0" collapsed="false">
      <c r="J322" s="85"/>
      <c r="K322" s="85"/>
    </row>
    <row r="323" customFormat="false" ht="14.4" hidden="false" customHeight="false" outlineLevel="0" collapsed="false">
      <c r="J323" s="85"/>
      <c r="K323" s="85"/>
    </row>
    <row r="324" customFormat="false" ht="14.4" hidden="false" customHeight="false" outlineLevel="0" collapsed="false">
      <c r="J324" s="85"/>
      <c r="K324" s="85"/>
    </row>
    <row r="325" customFormat="false" ht="14.4" hidden="false" customHeight="false" outlineLevel="0" collapsed="false">
      <c r="J325" s="85"/>
      <c r="K325" s="85"/>
    </row>
    <row r="326" customFormat="false" ht="14.4" hidden="false" customHeight="false" outlineLevel="0" collapsed="false">
      <c r="J326" s="85"/>
      <c r="K326" s="85"/>
    </row>
    <row r="327" customFormat="false" ht="14.4" hidden="false" customHeight="false" outlineLevel="0" collapsed="false">
      <c r="J327" s="85"/>
      <c r="K327" s="85"/>
    </row>
    <row r="328" customFormat="false" ht="14.4" hidden="false" customHeight="false" outlineLevel="0" collapsed="false">
      <c r="J328" s="85"/>
      <c r="K328" s="85"/>
    </row>
    <row r="329" customFormat="false" ht="14.4" hidden="false" customHeight="false" outlineLevel="0" collapsed="false">
      <c r="J329" s="85"/>
      <c r="K329" s="85"/>
    </row>
    <row r="330" customFormat="false" ht="14.4" hidden="false" customHeight="false" outlineLevel="0" collapsed="false">
      <c r="J330" s="85"/>
      <c r="K330" s="85"/>
    </row>
    <row r="331" customFormat="false" ht="14.4" hidden="false" customHeight="false" outlineLevel="0" collapsed="false">
      <c r="J331" s="85"/>
      <c r="K331" s="85"/>
    </row>
    <row r="332" customFormat="false" ht="14.4" hidden="false" customHeight="false" outlineLevel="0" collapsed="false">
      <c r="J332" s="85"/>
      <c r="K332" s="85"/>
    </row>
    <row r="333" customFormat="false" ht="14.4" hidden="false" customHeight="false" outlineLevel="0" collapsed="false">
      <c r="J333" s="85"/>
      <c r="K333" s="85"/>
    </row>
    <row r="334" customFormat="false" ht="14.4" hidden="false" customHeight="false" outlineLevel="0" collapsed="false">
      <c r="J334" s="85"/>
      <c r="K334" s="85"/>
    </row>
    <row r="335" customFormat="false" ht="14.4" hidden="false" customHeight="false" outlineLevel="0" collapsed="false">
      <c r="J335" s="85"/>
      <c r="K335" s="85"/>
    </row>
    <row r="336" customFormat="false" ht="14.4" hidden="false" customHeight="false" outlineLevel="0" collapsed="false">
      <c r="J336" s="85"/>
      <c r="K336" s="85"/>
    </row>
    <row r="337" customFormat="false" ht="14.4" hidden="false" customHeight="false" outlineLevel="0" collapsed="false">
      <c r="J337" s="85"/>
      <c r="K337" s="85"/>
    </row>
    <row r="338" customFormat="false" ht="14.4" hidden="false" customHeight="false" outlineLevel="0" collapsed="false">
      <c r="J338" s="85"/>
      <c r="K338" s="85"/>
    </row>
    <row r="339" customFormat="false" ht="14.4" hidden="false" customHeight="false" outlineLevel="0" collapsed="false">
      <c r="J339" s="85"/>
      <c r="K339" s="85"/>
    </row>
    <row r="340" customFormat="false" ht="14.4" hidden="false" customHeight="false" outlineLevel="0" collapsed="false">
      <c r="J340" s="85"/>
      <c r="K340" s="85"/>
    </row>
    <row r="341" customFormat="false" ht="14.4" hidden="false" customHeight="false" outlineLevel="0" collapsed="false">
      <c r="J341" s="85"/>
      <c r="K341" s="85"/>
    </row>
    <row r="342" customFormat="false" ht="14.4" hidden="false" customHeight="false" outlineLevel="0" collapsed="false">
      <c r="J342" s="85"/>
      <c r="K342" s="85"/>
    </row>
    <row r="343" customFormat="false" ht="14.4" hidden="false" customHeight="false" outlineLevel="0" collapsed="false">
      <c r="J343" s="85"/>
      <c r="K343" s="85"/>
    </row>
    <row r="344" customFormat="false" ht="14.4" hidden="false" customHeight="false" outlineLevel="0" collapsed="false">
      <c r="J344" s="85"/>
      <c r="K344" s="85"/>
    </row>
    <row r="345" customFormat="false" ht="14.4" hidden="false" customHeight="false" outlineLevel="0" collapsed="false">
      <c r="J345" s="85"/>
      <c r="K345" s="85"/>
    </row>
    <row r="346" customFormat="false" ht="14.4" hidden="false" customHeight="false" outlineLevel="0" collapsed="false">
      <c r="J346" s="85"/>
      <c r="K346" s="85"/>
    </row>
    <row r="347" customFormat="false" ht="14.4" hidden="false" customHeight="false" outlineLevel="0" collapsed="false">
      <c r="J347" s="85"/>
      <c r="K347" s="85"/>
    </row>
    <row r="348" customFormat="false" ht="14.4" hidden="false" customHeight="false" outlineLevel="0" collapsed="false">
      <c r="J348" s="85"/>
      <c r="K348" s="85"/>
    </row>
    <row r="349" customFormat="false" ht="14.4" hidden="false" customHeight="false" outlineLevel="0" collapsed="false">
      <c r="J349" s="85"/>
      <c r="K349" s="85"/>
    </row>
    <row r="350" customFormat="false" ht="14.4" hidden="false" customHeight="false" outlineLevel="0" collapsed="false">
      <c r="J350" s="85"/>
      <c r="K350" s="85"/>
    </row>
    <row r="351" customFormat="false" ht="14.4" hidden="false" customHeight="false" outlineLevel="0" collapsed="false">
      <c r="J351" s="85"/>
      <c r="K351" s="85"/>
    </row>
    <row r="352" customFormat="false" ht="14.4" hidden="false" customHeight="false" outlineLevel="0" collapsed="false">
      <c r="J352" s="85"/>
      <c r="K352" s="85"/>
    </row>
    <row r="353" customFormat="false" ht="14.4" hidden="false" customHeight="false" outlineLevel="0" collapsed="false">
      <c r="J353" s="85"/>
      <c r="K353" s="85"/>
    </row>
    <row r="354" customFormat="false" ht="14.4" hidden="false" customHeight="false" outlineLevel="0" collapsed="false">
      <c r="J354" s="85"/>
      <c r="K354" s="85"/>
    </row>
    <row r="355" customFormat="false" ht="14.4" hidden="false" customHeight="false" outlineLevel="0" collapsed="false">
      <c r="J355" s="85"/>
      <c r="K355" s="85"/>
    </row>
    <row r="356" customFormat="false" ht="14.4" hidden="false" customHeight="false" outlineLevel="0" collapsed="false">
      <c r="J356" s="85"/>
      <c r="K356" s="85"/>
    </row>
    <row r="357" customFormat="false" ht="14.4" hidden="false" customHeight="false" outlineLevel="0" collapsed="false">
      <c r="J357" s="85"/>
      <c r="K357" s="85"/>
    </row>
    <row r="358" customFormat="false" ht="14.4" hidden="false" customHeight="false" outlineLevel="0" collapsed="false">
      <c r="J358" s="85"/>
      <c r="K358" s="85"/>
    </row>
    <row r="359" customFormat="false" ht="14.4" hidden="false" customHeight="false" outlineLevel="0" collapsed="false">
      <c r="J359" s="85"/>
      <c r="K359" s="85"/>
    </row>
    <row r="360" customFormat="false" ht="14.4" hidden="false" customHeight="false" outlineLevel="0" collapsed="false">
      <c r="J360" s="85"/>
      <c r="K360" s="85"/>
    </row>
    <row r="361" customFormat="false" ht="14.4" hidden="false" customHeight="false" outlineLevel="0" collapsed="false">
      <c r="J361" s="85"/>
      <c r="K361" s="85"/>
    </row>
    <row r="362" customFormat="false" ht="14.4" hidden="false" customHeight="false" outlineLevel="0" collapsed="false">
      <c r="J362" s="85"/>
      <c r="K362" s="85"/>
    </row>
    <row r="363" customFormat="false" ht="14.4" hidden="false" customHeight="false" outlineLevel="0" collapsed="false">
      <c r="J363" s="85"/>
      <c r="K363" s="85"/>
    </row>
    <row r="364" customFormat="false" ht="14.4" hidden="false" customHeight="false" outlineLevel="0" collapsed="false">
      <c r="J364" s="85"/>
      <c r="K364" s="85"/>
    </row>
    <row r="365" customFormat="false" ht="14.4" hidden="false" customHeight="false" outlineLevel="0" collapsed="false">
      <c r="J365" s="85"/>
      <c r="K365" s="85"/>
    </row>
    <row r="366" customFormat="false" ht="14.4" hidden="false" customHeight="false" outlineLevel="0" collapsed="false">
      <c r="J366" s="85"/>
      <c r="K366" s="85"/>
    </row>
    <row r="367" customFormat="false" ht="14.4" hidden="false" customHeight="false" outlineLevel="0" collapsed="false">
      <c r="J367" s="85"/>
      <c r="K367" s="85"/>
    </row>
    <row r="368" customFormat="false" ht="14.4" hidden="false" customHeight="false" outlineLevel="0" collapsed="false">
      <c r="J368" s="85"/>
      <c r="K368" s="85"/>
    </row>
    <row r="369" customFormat="false" ht="14.4" hidden="false" customHeight="false" outlineLevel="0" collapsed="false">
      <c r="J369" s="85"/>
      <c r="K369" s="85"/>
    </row>
    <row r="370" customFormat="false" ht="14.4" hidden="false" customHeight="false" outlineLevel="0" collapsed="false">
      <c r="J370" s="85"/>
      <c r="K370" s="85"/>
    </row>
    <row r="371" customFormat="false" ht="14.4" hidden="false" customHeight="false" outlineLevel="0" collapsed="false">
      <c r="J371" s="85"/>
      <c r="K371" s="85"/>
    </row>
    <row r="372" customFormat="false" ht="14.4" hidden="false" customHeight="false" outlineLevel="0" collapsed="false">
      <c r="J372" s="85"/>
      <c r="K372" s="85"/>
    </row>
    <row r="373" customFormat="false" ht="14.4" hidden="false" customHeight="false" outlineLevel="0" collapsed="false">
      <c r="J373" s="85"/>
      <c r="K373" s="85"/>
    </row>
    <row r="374" customFormat="false" ht="14.4" hidden="false" customHeight="false" outlineLevel="0" collapsed="false">
      <c r="J374" s="85"/>
      <c r="K374" s="85"/>
    </row>
    <row r="375" customFormat="false" ht="14.4" hidden="false" customHeight="false" outlineLevel="0" collapsed="false">
      <c r="J375" s="85"/>
      <c r="K375" s="85"/>
    </row>
    <row r="376" customFormat="false" ht="14.4" hidden="false" customHeight="false" outlineLevel="0" collapsed="false">
      <c r="J376" s="85"/>
      <c r="K376" s="85"/>
    </row>
    <row r="377" customFormat="false" ht="14.4" hidden="false" customHeight="false" outlineLevel="0" collapsed="false">
      <c r="J377" s="85"/>
      <c r="K377" s="85"/>
    </row>
    <row r="378" customFormat="false" ht="14.4" hidden="false" customHeight="false" outlineLevel="0" collapsed="false">
      <c r="J378" s="85"/>
      <c r="K378" s="85"/>
    </row>
    <row r="379" customFormat="false" ht="14.4" hidden="false" customHeight="false" outlineLevel="0" collapsed="false">
      <c r="J379" s="85"/>
      <c r="K379" s="85"/>
    </row>
    <row r="380" customFormat="false" ht="14.4" hidden="false" customHeight="false" outlineLevel="0" collapsed="false">
      <c r="J380" s="85"/>
      <c r="K380" s="85"/>
    </row>
    <row r="381" customFormat="false" ht="14.4" hidden="false" customHeight="false" outlineLevel="0" collapsed="false">
      <c r="J381" s="85"/>
      <c r="K381" s="85"/>
    </row>
    <row r="382" customFormat="false" ht="14.4" hidden="false" customHeight="false" outlineLevel="0" collapsed="false">
      <c r="J382" s="85"/>
      <c r="K382" s="85"/>
    </row>
    <row r="383" customFormat="false" ht="14.4" hidden="false" customHeight="false" outlineLevel="0" collapsed="false">
      <c r="J383" s="85"/>
      <c r="K383" s="85"/>
    </row>
    <row r="384" customFormat="false" ht="14.4" hidden="false" customHeight="false" outlineLevel="0" collapsed="false">
      <c r="J384" s="85"/>
      <c r="K384" s="85"/>
    </row>
    <row r="385" customFormat="false" ht="14.4" hidden="false" customHeight="false" outlineLevel="0" collapsed="false">
      <c r="J385" s="85"/>
      <c r="K385" s="85"/>
    </row>
    <row r="386" customFormat="false" ht="14.4" hidden="false" customHeight="false" outlineLevel="0" collapsed="false">
      <c r="J386" s="85"/>
      <c r="K386" s="85"/>
    </row>
    <row r="387" customFormat="false" ht="14.4" hidden="false" customHeight="false" outlineLevel="0" collapsed="false">
      <c r="J387" s="85"/>
      <c r="K387" s="85"/>
    </row>
    <row r="388" customFormat="false" ht="14.4" hidden="false" customHeight="false" outlineLevel="0" collapsed="false">
      <c r="J388" s="85"/>
      <c r="K388" s="85"/>
    </row>
    <row r="389" customFormat="false" ht="14.4" hidden="false" customHeight="false" outlineLevel="0" collapsed="false">
      <c r="J389" s="85"/>
      <c r="K389" s="85"/>
    </row>
    <row r="390" customFormat="false" ht="14.4" hidden="false" customHeight="false" outlineLevel="0" collapsed="false">
      <c r="J390" s="85"/>
      <c r="K390" s="85"/>
    </row>
    <row r="391" customFormat="false" ht="14.4" hidden="false" customHeight="false" outlineLevel="0" collapsed="false">
      <c r="J391" s="85"/>
      <c r="K391" s="85"/>
    </row>
    <row r="392" customFormat="false" ht="14.4" hidden="false" customHeight="false" outlineLevel="0" collapsed="false">
      <c r="J392" s="85"/>
      <c r="K392" s="85"/>
    </row>
    <row r="393" customFormat="false" ht="14.4" hidden="false" customHeight="false" outlineLevel="0" collapsed="false">
      <c r="J393" s="85"/>
      <c r="K393" s="85"/>
    </row>
    <row r="394" customFormat="false" ht="14.4" hidden="false" customHeight="false" outlineLevel="0" collapsed="false">
      <c r="J394" s="85"/>
      <c r="K394" s="85"/>
    </row>
    <row r="395" customFormat="false" ht="14.4" hidden="false" customHeight="false" outlineLevel="0" collapsed="false">
      <c r="J395" s="85"/>
      <c r="K395" s="85"/>
    </row>
    <row r="396" customFormat="false" ht="14.4" hidden="false" customHeight="false" outlineLevel="0" collapsed="false">
      <c r="J396" s="85"/>
      <c r="K396" s="85"/>
    </row>
    <row r="397" customFormat="false" ht="14.4" hidden="false" customHeight="false" outlineLevel="0" collapsed="false">
      <c r="J397" s="85"/>
      <c r="K397" s="85"/>
    </row>
    <row r="398" customFormat="false" ht="14.4" hidden="false" customHeight="false" outlineLevel="0" collapsed="false">
      <c r="J398" s="85"/>
      <c r="K398" s="85"/>
    </row>
    <row r="399" customFormat="false" ht="14.4" hidden="false" customHeight="false" outlineLevel="0" collapsed="false">
      <c r="J399" s="85"/>
      <c r="K399" s="85"/>
    </row>
    <row r="400" customFormat="false" ht="14.4" hidden="false" customHeight="false" outlineLevel="0" collapsed="false">
      <c r="J400" s="85"/>
      <c r="K400" s="85"/>
    </row>
    <row r="401" customFormat="false" ht="14.4" hidden="false" customHeight="false" outlineLevel="0" collapsed="false">
      <c r="J401" s="85"/>
      <c r="K401" s="85"/>
    </row>
    <row r="402" customFormat="false" ht="14.4" hidden="false" customHeight="false" outlineLevel="0" collapsed="false">
      <c r="J402" s="85"/>
      <c r="K402" s="85"/>
    </row>
    <row r="403" customFormat="false" ht="14.4" hidden="false" customHeight="false" outlineLevel="0" collapsed="false">
      <c r="J403" s="85"/>
      <c r="K403" s="85"/>
    </row>
    <row r="404" customFormat="false" ht="14.4" hidden="false" customHeight="false" outlineLevel="0" collapsed="false">
      <c r="J404" s="85"/>
      <c r="K404" s="85"/>
    </row>
    <row r="405" customFormat="false" ht="14.4" hidden="false" customHeight="false" outlineLevel="0" collapsed="false">
      <c r="J405" s="85"/>
      <c r="K405" s="85"/>
    </row>
    <row r="406" customFormat="false" ht="14.4" hidden="false" customHeight="false" outlineLevel="0" collapsed="false">
      <c r="J406" s="85"/>
      <c r="K406" s="85"/>
    </row>
  </sheetData>
  <autoFilter ref="A6:L81"/>
  <mergeCells count="5">
    <mergeCell ref="A1:L1"/>
    <mergeCell ref="A2:L2"/>
    <mergeCell ref="A3:L3"/>
    <mergeCell ref="A5:A6"/>
    <mergeCell ref="B5:L5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5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24" man="true" max="16383" min="0"/>
    <brk id="68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6"/>
  <sheetViews>
    <sheetView showFormulas="false" showGridLines="true" showRowColHeaders="true" showZeros="true" rightToLeft="false" tabSelected="false" showOutlineSymbols="true" defaultGridColor="true" view="pageBreakPreview" topLeftCell="A11" colorId="64" zoomScale="140" zoomScaleNormal="120" zoomScalePageLayoutView="14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89" width="45.11"/>
    <col collapsed="false" customWidth="true" hidden="false" outlineLevel="0" max="2" min="2" style="89" width="16.11"/>
    <col collapsed="false" customWidth="true" hidden="false" outlineLevel="0" max="3" min="3" style="89" width="15.44"/>
    <col collapsed="false" customWidth="true" hidden="false" outlineLevel="0" max="1025" min="4" style="89" width="8.89"/>
  </cols>
  <sheetData>
    <row r="1" s="91" customFormat="true" ht="15.6" hidden="false" customHeight="false" outlineLevel="0" collapsed="false">
      <c r="A1" s="90" t="s">
        <v>0</v>
      </c>
      <c r="B1" s="90"/>
      <c r="C1" s="90"/>
    </row>
    <row r="2" s="91" customFormat="true" ht="15.6" hidden="false" customHeight="false" outlineLevel="0" collapsed="false">
      <c r="A2" s="90" t="s">
        <v>1</v>
      </c>
      <c r="B2" s="90"/>
      <c r="C2" s="90"/>
    </row>
    <row r="3" s="91" customFormat="true" ht="15.6" hidden="false" customHeight="false" outlineLevel="0" collapsed="false">
      <c r="A3" s="90" t="s">
        <v>118</v>
      </c>
      <c r="B3" s="90"/>
      <c r="C3" s="90"/>
    </row>
    <row r="4" s="91" customFormat="true" ht="15.6" hidden="false" customHeight="false" outlineLevel="0" collapsed="false">
      <c r="A4" s="90" t="s">
        <v>119</v>
      </c>
      <c r="B4" s="90"/>
      <c r="C4" s="90"/>
    </row>
    <row r="5" customFormat="false" ht="15.6" hidden="false" customHeight="false" outlineLevel="0" collapsed="false">
      <c r="A5" s="92"/>
      <c r="B5" s="92"/>
      <c r="C5" s="92"/>
    </row>
    <row r="6" s="96" customFormat="true" ht="28.5" hidden="false" customHeight="true" outlineLevel="0" collapsed="false">
      <c r="A6" s="93" t="s">
        <v>120</v>
      </c>
      <c r="B6" s="94" t="s">
        <v>121</v>
      </c>
      <c r="C6" s="95" t="s">
        <v>122</v>
      </c>
    </row>
    <row r="7" s="96" customFormat="true" ht="30" hidden="false" customHeight="true" outlineLevel="0" collapsed="false">
      <c r="A7" s="97" t="s">
        <v>123</v>
      </c>
      <c r="B7" s="98" t="n">
        <v>200000</v>
      </c>
      <c r="C7" s="99"/>
    </row>
    <row r="8" s="96" customFormat="true" ht="31.2" hidden="false" customHeight="false" outlineLevel="0" collapsed="false">
      <c r="A8" s="100" t="s">
        <v>124</v>
      </c>
      <c r="B8" s="101" t="n">
        <v>500000</v>
      </c>
      <c r="C8" s="102"/>
    </row>
    <row r="9" s="96" customFormat="true" ht="33.75" hidden="false" customHeight="true" outlineLevel="0" collapsed="false">
      <c r="A9" s="100" t="s">
        <v>125</v>
      </c>
      <c r="B9" s="101" t="n">
        <v>6000000</v>
      </c>
      <c r="C9" s="102"/>
    </row>
    <row r="10" s="96" customFormat="true" ht="78" hidden="false" customHeight="false" outlineLevel="0" collapsed="false">
      <c r="A10" s="100" t="s">
        <v>126</v>
      </c>
      <c r="B10" s="101" t="n">
        <v>5000000</v>
      </c>
      <c r="C10" s="102"/>
    </row>
    <row r="11" s="96" customFormat="true" ht="21.75" hidden="false" customHeight="true" outlineLevel="0" collapsed="false">
      <c r="A11" s="103" t="s">
        <v>127</v>
      </c>
      <c r="B11" s="101" t="n">
        <f aca="false">8500000+3000000</f>
        <v>11500000</v>
      </c>
      <c r="C11" s="102"/>
    </row>
    <row r="12" s="96" customFormat="true" ht="23.25" hidden="false" customHeight="true" outlineLevel="0" collapsed="false">
      <c r="A12" s="103" t="s">
        <v>128</v>
      </c>
      <c r="B12" s="101" t="n">
        <f aca="false">7500000+2500000</f>
        <v>10000000</v>
      </c>
      <c r="C12" s="102"/>
    </row>
    <row r="13" s="96" customFormat="true" ht="26.25" hidden="false" customHeight="true" outlineLevel="0" collapsed="false">
      <c r="A13" s="100" t="s">
        <v>129</v>
      </c>
      <c r="B13" s="101" t="n">
        <v>1200000</v>
      </c>
      <c r="C13" s="102"/>
    </row>
    <row r="14" s="96" customFormat="true" ht="26.25" hidden="false" customHeight="true" outlineLevel="0" collapsed="false">
      <c r="A14" s="100" t="s">
        <v>130</v>
      </c>
      <c r="B14" s="101" t="n">
        <v>10100000</v>
      </c>
      <c r="C14" s="102"/>
    </row>
    <row r="15" s="96" customFormat="true" ht="26.25" hidden="false" customHeight="true" outlineLevel="0" collapsed="false">
      <c r="A15" s="100" t="s">
        <v>131</v>
      </c>
      <c r="B15" s="101" t="n">
        <v>2700000</v>
      </c>
      <c r="C15" s="102" t="s">
        <v>132</v>
      </c>
    </row>
    <row r="16" s="96" customFormat="true" ht="31.2" hidden="false" customHeight="false" outlineLevel="0" collapsed="false">
      <c r="A16" s="104" t="s">
        <v>133</v>
      </c>
      <c r="B16" s="105" t="n">
        <v>4170063.38</v>
      </c>
      <c r="C16" s="106" t="s">
        <v>134</v>
      </c>
    </row>
    <row r="17" s="96" customFormat="true" ht="24.75" hidden="false" customHeight="true" outlineLevel="0" collapsed="false">
      <c r="A17" s="107" t="s">
        <v>117</v>
      </c>
      <c r="B17" s="108" t="n">
        <f aca="false">SUM(B7:B16)</f>
        <v>51370063.38</v>
      </c>
      <c r="C17" s="109" t="n">
        <f aca="false">SUM(C7:C16)</f>
        <v>0</v>
      </c>
    </row>
    <row r="18" s="96" customFormat="true" ht="15.6" hidden="false" customHeight="false" outlineLevel="0" collapsed="false">
      <c r="A18" s="110"/>
      <c r="B18" s="111"/>
      <c r="C18" s="111"/>
    </row>
    <row r="19" customFormat="false" ht="14.4" hidden="false" customHeight="false" outlineLevel="0" collapsed="false">
      <c r="A19" s="110"/>
      <c r="B19" s="110"/>
      <c r="C19" s="110"/>
    </row>
    <row r="20" customFormat="false" ht="14.4" hidden="false" customHeight="false" outlineLevel="0" collapsed="false">
      <c r="A20" s="110"/>
      <c r="B20" s="110"/>
      <c r="C20" s="110"/>
    </row>
    <row r="21" customFormat="false" ht="14.4" hidden="false" customHeight="false" outlineLevel="0" collapsed="false">
      <c r="A21" s="110"/>
      <c r="B21" s="110"/>
      <c r="C21" s="110"/>
    </row>
    <row r="22" customFormat="false" ht="14.4" hidden="false" customHeight="false" outlineLevel="0" collapsed="false">
      <c r="A22" s="110"/>
      <c r="B22" s="110"/>
      <c r="C22" s="110"/>
    </row>
    <row r="23" customFormat="false" ht="14.4" hidden="false" customHeight="false" outlineLevel="0" collapsed="false">
      <c r="A23" s="110"/>
      <c r="B23" s="110"/>
      <c r="C23" s="110"/>
    </row>
    <row r="24" customFormat="false" ht="14.4" hidden="false" customHeight="false" outlineLevel="0" collapsed="false">
      <c r="A24" s="110"/>
      <c r="B24" s="110"/>
      <c r="C24" s="110"/>
    </row>
    <row r="25" customFormat="false" ht="14.4" hidden="false" customHeight="false" outlineLevel="0" collapsed="false">
      <c r="A25" s="110"/>
      <c r="B25" s="110"/>
      <c r="C25" s="110"/>
    </row>
    <row r="26" customFormat="false" ht="14.4" hidden="false" customHeight="false" outlineLevel="0" collapsed="false">
      <c r="A26" s="110"/>
      <c r="B26" s="110"/>
      <c r="C26" s="110"/>
    </row>
    <row r="27" customFormat="false" ht="14.4" hidden="false" customHeight="false" outlineLevel="0" collapsed="false">
      <c r="A27" s="110"/>
      <c r="B27" s="110"/>
      <c r="C27" s="110"/>
    </row>
    <row r="28" customFormat="false" ht="14.4" hidden="false" customHeight="false" outlineLevel="0" collapsed="false">
      <c r="A28" s="110"/>
      <c r="B28" s="110"/>
      <c r="C28" s="110"/>
    </row>
    <row r="29" customFormat="false" ht="14.4" hidden="false" customHeight="false" outlineLevel="0" collapsed="false">
      <c r="A29" s="110"/>
      <c r="B29" s="110"/>
      <c r="C29" s="110"/>
    </row>
    <row r="30" customFormat="false" ht="14.4" hidden="false" customHeight="false" outlineLevel="0" collapsed="false">
      <c r="A30" s="110"/>
      <c r="B30" s="110"/>
      <c r="C30" s="110"/>
    </row>
    <row r="31" customFormat="false" ht="14.4" hidden="false" customHeight="false" outlineLevel="0" collapsed="false">
      <c r="A31" s="110"/>
      <c r="B31" s="110"/>
      <c r="C31" s="110"/>
    </row>
    <row r="32" customFormat="false" ht="14.4" hidden="false" customHeight="false" outlineLevel="0" collapsed="false">
      <c r="A32" s="110"/>
      <c r="B32" s="110"/>
      <c r="C32" s="110"/>
    </row>
    <row r="33" customFormat="false" ht="14.4" hidden="false" customHeight="false" outlineLevel="0" collapsed="false">
      <c r="A33" s="110"/>
      <c r="B33" s="110"/>
      <c r="C33" s="110"/>
    </row>
    <row r="34" customFormat="false" ht="14.4" hidden="false" customHeight="false" outlineLevel="0" collapsed="false">
      <c r="A34" s="110"/>
      <c r="B34" s="110"/>
      <c r="C34" s="110"/>
    </row>
    <row r="35" customFormat="false" ht="14.4" hidden="false" customHeight="false" outlineLevel="0" collapsed="false">
      <c r="A35" s="110"/>
      <c r="B35" s="110"/>
      <c r="C35" s="110"/>
    </row>
    <row r="36" customFormat="false" ht="14.4" hidden="false" customHeight="false" outlineLevel="0" collapsed="false">
      <c r="A36" s="110"/>
      <c r="B36" s="110"/>
      <c r="C36" s="110"/>
    </row>
  </sheetData>
  <mergeCells count="4">
    <mergeCell ref="A1:C1"/>
    <mergeCell ref="A2:C2"/>
    <mergeCell ref="A3:C3"/>
    <mergeCell ref="A4:C4"/>
  </mergeCells>
  <printOptions headings="false" gridLines="false" gridLinesSet="true" horizontalCentered="false" verticalCentered="false"/>
  <pageMargins left="1.10208333333333" right="0.708333333333333" top="0.39375" bottom="0.747916666666667" header="0.511805555555555" footer="0.511805555555555"/>
  <pageSetup paperSize="1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34"/>
  <sheetViews>
    <sheetView showFormulas="false" showGridLines="true" showRowColHeaders="true" showZeros="true" rightToLeft="false" tabSelected="false" showOutlineSymbols="true" defaultGridColor="true" view="pageBreakPreview" topLeftCell="B29" colorId="64" zoomScale="140" zoomScaleNormal="90" zoomScalePageLayoutView="140" workbookViewId="0">
      <selection pane="topLeft" activeCell="B37" activeCellId="0" sqref="B37"/>
    </sheetView>
  </sheetViews>
  <sheetFormatPr defaultRowHeight="14.4" zeroHeight="false" outlineLevelRow="0" outlineLevelCol="0"/>
  <cols>
    <col collapsed="false" customWidth="true" hidden="false" outlineLevel="0" max="1" min="1" style="112" width="127.67"/>
    <col collapsed="false" customWidth="true" hidden="false" outlineLevel="0" max="2" min="2" style="113" width="18"/>
    <col collapsed="false" customWidth="true" hidden="false" outlineLevel="0" max="3" min="3" style="112" width="20.33"/>
    <col collapsed="false" customWidth="true" hidden="false" outlineLevel="0" max="4" min="4" style="112" width="21.44"/>
    <col collapsed="false" customWidth="true" hidden="false" outlineLevel="0" max="5" min="5" style="112" width="20.99"/>
    <col collapsed="false" customWidth="true" hidden="false" outlineLevel="0" max="6" min="6" style="112" width="22.22"/>
    <col collapsed="false" customWidth="true" hidden="false" outlineLevel="0" max="7" min="7" style="112" width="21.1"/>
    <col collapsed="false" customWidth="true" hidden="false" outlineLevel="0" max="8" min="8" style="112" width="31.66"/>
    <col collapsed="false" customWidth="true" hidden="false" outlineLevel="0" max="9" min="9" style="114" width="29.66"/>
    <col collapsed="false" customWidth="true" hidden="false" outlineLevel="0" max="254" min="10" style="112" width="8.89"/>
    <col collapsed="false" customWidth="true" hidden="false" outlineLevel="0" max="255" min="255" style="112" width="107.01"/>
    <col collapsed="false" customWidth="true" hidden="false" outlineLevel="0" max="256" min="256" style="112" width="15.44"/>
    <col collapsed="false" customWidth="true" hidden="false" outlineLevel="0" max="257" min="257" style="112" width="18.44"/>
    <col collapsed="false" customWidth="true" hidden="false" outlineLevel="0" max="258" min="258" style="112" width="16.89"/>
    <col collapsed="false" customWidth="true" hidden="false" outlineLevel="0" max="259" min="259" style="112" width="18.33"/>
    <col collapsed="false" customWidth="true" hidden="false" outlineLevel="0" max="260" min="260" style="112" width="16.67"/>
    <col collapsed="false" customWidth="true" hidden="false" outlineLevel="0" max="261" min="261" style="112" width="17.44"/>
    <col collapsed="false" customWidth="true" hidden="false" outlineLevel="0" max="263" min="262" style="112" width="18.89"/>
    <col collapsed="false" customWidth="true" hidden="false" outlineLevel="0" max="510" min="264" style="112" width="8.89"/>
    <col collapsed="false" customWidth="true" hidden="false" outlineLevel="0" max="511" min="511" style="112" width="107.01"/>
    <col collapsed="false" customWidth="true" hidden="false" outlineLevel="0" max="512" min="512" style="112" width="15.44"/>
    <col collapsed="false" customWidth="true" hidden="false" outlineLevel="0" max="513" min="513" style="112" width="18.44"/>
    <col collapsed="false" customWidth="true" hidden="false" outlineLevel="0" max="514" min="514" style="112" width="16.89"/>
    <col collapsed="false" customWidth="true" hidden="false" outlineLevel="0" max="515" min="515" style="112" width="18.33"/>
    <col collapsed="false" customWidth="true" hidden="false" outlineLevel="0" max="516" min="516" style="112" width="16.67"/>
    <col collapsed="false" customWidth="true" hidden="false" outlineLevel="0" max="517" min="517" style="112" width="17.44"/>
    <col collapsed="false" customWidth="true" hidden="false" outlineLevel="0" max="519" min="518" style="112" width="18.89"/>
    <col collapsed="false" customWidth="true" hidden="false" outlineLevel="0" max="766" min="520" style="112" width="8.89"/>
    <col collapsed="false" customWidth="true" hidden="false" outlineLevel="0" max="767" min="767" style="112" width="107.01"/>
    <col collapsed="false" customWidth="true" hidden="false" outlineLevel="0" max="768" min="768" style="112" width="15.44"/>
    <col collapsed="false" customWidth="true" hidden="false" outlineLevel="0" max="769" min="769" style="112" width="18.44"/>
    <col collapsed="false" customWidth="true" hidden="false" outlineLevel="0" max="770" min="770" style="112" width="16.89"/>
    <col collapsed="false" customWidth="true" hidden="false" outlineLevel="0" max="771" min="771" style="112" width="18.33"/>
    <col collapsed="false" customWidth="true" hidden="false" outlineLevel="0" max="772" min="772" style="112" width="16.67"/>
    <col collapsed="false" customWidth="true" hidden="false" outlineLevel="0" max="773" min="773" style="112" width="17.44"/>
    <col collapsed="false" customWidth="true" hidden="false" outlineLevel="0" max="775" min="774" style="112" width="18.89"/>
    <col collapsed="false" customWidth="true" hidden="false" outlineLevel="0" max="1022" min="776" style="112" width="8.89"/>
    <col collapsed="false" customWidth="true" hidden="false" outlineLevel="0" max="1023" min="1023" style="112" width="107.01"/>
    <col collapsed="false" customWidth="true" hidden="false" outlineLevel="0" max="1025" min="1024" style="112" width="15.44"/>
  </cols>
  <sheetData>
    <row r="1" s="116" customFormat="true" ht="17.25" hidden="false" customHeight="true" outlineLevel="0" collapsed="false">
      <c r="A1" s="115" t="s">
        <v>135</v>
      </c>
      <c r="B1" s="115"/>
      <c r="C1" s="115"/>
      <c r="D1" s="115"/>
      <c r="E1" s="115"/>
      <c r="F1" s="115"/>
      <c r="G1" s="115"/>
      <c r="I1" s="114"/>
    </row>
    <row r="2" s="116" customFormat="true" ht="18" hidden="false" customHeight="true" outlineLevel="0" collapsed="false">
      <c r="A2" s="115" t="s">
        <v>1</v>
      </c>
      <c r="B2" s="115"/>
      <c r="C2" s="115"/>
      <c r="D2" s="115"/>
      <c r="E2" s="115"/>
      <c r="F2" s="115"/>
      <c r="G2" s="115"/>
      <c r="I2" s="114"/>
    </row>
    <row r="3" s="116" customFormat="true" ht="18.75" hidden="false" customHeight="true" outlineLevel="0" collapsed="false">
      <c r="A3" s="115" t="s">
        <v>136</v>
      </c>
      <c r="B3" s="115"/>
      <c r="C3" s="115"/>
      <c r="D3" s="115"/>
      <c r="E3" s="115"/>
      <c r="F3" s="115"/>
      <c r="G3" s="115"/>
      <c r="I3" s="114"/>
    </row>
    <row r="4" customFormat="false" ht="14.4" hidden="false" customHeight="false" outlineLevel="0" collapsed="false">
      <c r="A4" s="117" t="s">
        <v>137</v>
      </c>
      <c r="B4" s="118"/>
    </row>
    <row r="5" s="124" customFormat="true" ht="43.5" hidden="false" customHeight="true" outlineLevel="0" collapsed="false">
      <c r="A5" s="119" t="s">
        <v>138</v>
      </c>
      <c r="B5" s="120" t="s">
        <v>139</v>
      </c>
      <c r="C5" s="121" t="s">
        <v>140</v>
      </c>
      <c r="D5" s="121" t="s">
        <v>141</v>
      </c>
      <c r="E5" s="121" t="s">
        <v>142</v>
      </c>
      <c r="F5" s="122" t="s">
        <v>143</v>
      </c>
      <c r="G5" s="123" t="s">
        <v>144</v>
      </c>
      <c r="I5" s="125"/>
    </row>
    <row r="6" s="124" customFormat="true" ht="33.75" hidden="false" customHeight="true" outlineLevel="0" collapsed="false">
      <c r="A6" s="126" t="s">
        <v>145</v>
      </c>
      <c r="B6" s="127" t="s">
        <v>17</v>
      </c>
      <c r="C6" s="128" t="n">
        <v>5894779.21</v>
      </c>
      <c r="D6" s="128" t="n">
        <v>0</v>
      </c>
      <c r="E6" s="128" t="n">
        <v>1599001.03</v>
      </c>
      <c r="F6" s="129" t="n">
        <v>0</v>
      </c>
      <c r="G6" s="130" t="n">
        <f aca="false">C6+D6-E6+F6</f>
        <v>4295778.18</v>
      </c>
      <c r="H6" s="131"/>
      <c r="I6" s="125"/>
    </row>
    <row r="7" s="137" customFormat="true" ht="34.8" hidden="false" customHeight="false" outlineLevel="0" collapsed="false">
      <c r="A7" s="132" t="s">
        <v>146</v>
      </c>
      <c r="B7" s="133" t="s">
        <v>147</v>
      </c>
      <c r="C7" s="134" t="n">
        <v>323378.11</v>
      </c>
      <c r="D7" s="135" t="n">
        <v>271980.59</v>
      </c>
      <c r="E7" s="135" t="n">
        <v>353605.09</v>
      </c>
      <c r="F7" s="135" t="n">
        <v>0</v>
      </c>
      <c r="G7" s="136" t="n">
        <f aca="false">C7+D7-E7+F7</f>
        <v>241753.61</v>
      </c>
      <c r="I7" s="138"/>
    </row>
    <row r="8" s="124" customFormat="true" ht="24.9" hidden="false" customHeight="true" outlineLevel="0" collapsed="false">
      <c r="A8" s="139" t="s">
        <v>148</v>
      </c>
      <c r="B8" s="140" t="s">
        <v>54</v>
      </c>
      <c r="C8" s="141" t="n">
        <v>64320</v>
      </c>
      <c r="D8" s="135" t="n">
        <v>0</v>
      </c>
      <c r="E8" s="135" t="n">
        <v>0</v>
      </c>
      <c r="F8" s="135" t="n">
        <v>0</v>
      </c>
      <c r="G8" s="136" t="n">
        <f aca="false">C8+D8-E8+F8</f>
        <v>64320</v>
      </c>
      <c r="I8" s="125"/>
    </row>
    <row r="9" s="137" customFormat="true" ht="24.9" hidden="false" customHeight="true" outlineLevel="0" collapsed="false">
      <c r="A9" s="132" t="s">
        <v>149</v>
      </c>
      <c r="B9" s="133" t="s">
        <v>147</v>
      </c>
      <c r="C9" s="134" t="n">
        <v>1373000</v>
      </c>
      <c r="D9" s="135" t="n">
        <v>673260</v>
      </c>
      <c r="E9" s="135" t="n">
        <v>965000</v>
      </c>
      <c r="F9" s="135" t="n">
        <v>0</v>
      </c>
      <c r="G9" s="136" t="n">
        <f aca="false">C9+D9-E9+F9</f>
        <v>1081260</v>
      </c>
      <c r="H9" s="142" t="n">
        <f aca="false">1373000-G9</f>
        <v>291740</v>
      </c>
      <c r="I9" s="138"/>
    </row>
    <row r="10" s="137" customFormat="true" ht="24.9" hidden="false" customHeight="true" outlineLevel="0" collapsed="false">
      <c r="A10" s="132" t="s">
        <v>150</v>
      </c>
      <c r="B10" s="133" t="s">
        <v>147</v>
      </c>
      <c r="C10" s="134" t="n">
        <v>40000</v>
      </c>
      <c r="D10" s="135" t="n">
        <v>70000</v>
      </c>
      <c r="E10" s="135" t="n">
        <v>80000</v>
      </c>
      <c r="F10" s="135" t="n">
        <v>0</v>
      </c>
      <c r="G10" s="136" t="n">
        <f aca="false">C10+D10-E10+F10</f>
        <v>30000</v>
      </c>
      <c r="I10" s="138"/>
    </row>
    <row r="11" s="137" customFormat="true" ht="24.9" hidden="false" customHeight="true" outlineLevel="0" collapsed="false">
      <c r="A11" s="132" t="s">
        <v>151</v>
      </c>
      <c r="B11" s="133" t="s">
        <v>147</v>
      </c>
      <c r="C11" s="134" t="n">
        <v>0</v>
      </c>
      <c r="D11" s="135" t="n">
        <v>62528</v>
      </c>
      <c r="E11" s="135" t="n">
        <v>0</v>
      </c>
      <c r="F11" s="135" t="n">
        <v>0</v>
      </c>
      <c r="G11" s="136" t="n">
        <f aca="false">C11+D11-E11+F11</f>
        <v>62528</v>
      </c>
      <c r="I11" s="138"/>
    </row>
    <row r="12" s="137" customFormat="true" ht="24.9" hidden="false" customHeight="true" outlineLevel="0" collapsed="false">
      <c r="A12" s="132" t="s">
        <v>152</v>
      </c>
      <c r="B12" s="133" t="s">
        <v>147</v>
      </c>
      <c r="C12" s="134" t="n">
        <v>0</v>
      </c>
      <c r="D12" s="135" t="n">
        <v>12000</v>
      </c>
      <c r="E12" s="135" t="n">
        <v>0</v>
      </c>
      <c r="F12" s="135" t="n">
        <v>0</v>
      </c>
      <c r="G12" s="136" t="n">
        <f aca="false">C12+D12-E12+F12</f>
        <v>12000</v>
      </c>
      <c r="I12" s="138"/>
    </row>
    <row r="13" s="137" customFormat="true" ht="24.9" hidden="false" customHeight="true" outlineLevel="0" collapsed="false">
      <c r="A13" s="132" t="s">
        <v>153</v>
      </c>
      <c r="B13" s="133" t="s">
        <v>28</v>
      </c>
      <c r="C13" s="134" t="n">
        <v>133110</v>
      </c>
      <c r="D13" s="135" t="n">
        <v>1200150</v>
      </c>
      <c r="E13" s="135" t="n">
        <f aca="false">87780+171360</f>
        <v>259140</v>
      </c>
      <c r="F13" s="135" t="n">
        <v>0</v>
      </c>
      <c r="G13" s="136" t="n">
        <f aca="false">C13+D13-E13+F13</f>
        <v>1074120</v>
      </c>
      <c r="I13" s="138"/>
    </row>
    <row r="14" s="137" customFormat="true" ht="24.9" hidden="false" customHeight="true" outlineLevel="0" collapsed="false">
      <c r="A14" s="132" t="s">
        <v>154</v>
      </c>
      <c r="B14" s="133" t="s">
        <v>147</v>
      </c>
      <c r="C14" s="134" t="n">
        <v>5000</v>
      </c>
      <c r="D14" s="135" t="n">
        <v>0</v>
      </c>
      <c r="E14" s="135" t="n">
        <v>0</v>
      </c>
      <c r="F14" s="135" t="n">
        <v>0</v>
      </c>
      <c r="G14" s="136" t="n">
        <f aca="false">C14+D14-E14+F14</f>
        <v>5000</v>
      </c>
      <c r="I14" s="138"/>
    </row>
    <row r="15" s="137" customFormat="true" ht="24.9" hidden="false" customHeight="true" outlineLevel="0" collapsed="false">
      <c r="A15" s="132" t="s">
        <v>155</v>
      </c>
      <c r="B15" s="133" t="s">
        <v>28</v>
      </c>
      <c r="C15" s="134" t="n">
        <v>656984.68</v>
      </c>
      <c r="D15" s="135" t="n">
        <v>0</v>
      </c>
      <c r="E15" s="135" t="n">
        <v>0</v>
      </c>
      <c r="F15" s="135" t="n">
        <v>0</v>
      </c>
      <c r="G15" s="136" t="n">
        <f aca="false">C15+D15-E15+F15</f>
        <v>656984.68</v>
      </c>
      <c r="I15" s="138"/>
    </row>
    <row r="16" s="137" customFormat="true" ht="24.9" hidden="false" customHeight="true" outlineLevel="0" collapsed="false">
      <c r="A16" s="132" t="s">
        <v>156</v>
      </c>
      <c r="B16" s="133" t="s">
        <v>147</v>
      </c>
      <c r="C16" s="134" t="n">
        <v>200000</v>
      </c>
      <c r="D16" s="135" t="n">
        <v>200000</v>
      </c>
      <c r="E16" s="135" t="n">
        <v>300000</v>
      </c>
      <c r="F16" s="135" t="n">
        <v>0</v>
      </c>
      <c r="G16" s="136" t="n">
        <f aca="false">C16+D16-E16+F16</f>
        <v>100000</v>
      </c>
      <c r="I16" s="138"/>
    </row>
    <row r="17" customFormat="false" ht="24.9" hidden="false" customHeight="true" outlineLevel="0" collapsed="false">
      <c r="A17" s="132" t="s">
        <v>157</v>
      </c>
      <c r="B17" s="133" t="s">
        <v>28</v>
      </c>
      <c r="C17" s="134" t="n">
        <v>113232</v>
      </c>
      <c r="D17" s="135" t="n">
        <v>0</v>
      </c>
      <c r="E17" s="135" t="n">
        <v>0</v>
      </c>
      <c r="F17" s="135" t="n">
        <v>0</v>
      </c>
      <c r="G17" s="136" t="n">
        <f aca="false">C17+D17-E17+F17</f>
        <v>113232</v>
      </c>
    </row>
    <row r="18" customFormat="false" ht="24.9" hidden="false" customHeight="true" outlineLevel="0" collapsed="false">
      <c r="A18" s="132" t="s">
        <v>158</v>
      </c>
      <c r="B18" s="133" t="s">
        <v>159</v>
      </c>
      <c r="C18" s="134" t="n">
        <v>2691</v>
      </c>
      <c r="D18" s="135" t="n">
        <v>0</v>
      </c>
      <c r="E18" s="135" t="n">
        <v>0</v>
      </c>
      <c r="F18" s="135" t="n">
        <v>0</v>
      </c>
      <c r="G18" s="136" t="n">
        <f aca="false">C18+D18-E18+F18</f>
        <v>2691</v>
      </c>
    </row>
    <row r="19" customFormat="false" ht="34.8" hidden="false" customHeight="false" outlineLevel="0" collapsed="false">
      <c r="A19" s="132" t="s">
        <v>160</v>
      </c>
      <c r="B19" s="133" t="s">
        <v>159</v>
      </c>
      <c r="C19" s="134" t="n">
        <v>1022760.28</v>
      </c>
      <c r="D19" s="135" t="n">
        <v>0</v>
      </c>
      <c r="E19" s="135" t="n">
        <v>983501.22</v>
      </c>
      <c r="F19" s="135" t="n">
        <v>0</v>
      </c>
      <c r="G19" s="136" t="n">
        <f aca="false">C19+D19-E19+F19</f>
        <v>39259.0600000001</v>
      </c>
    </row>
    <row r="20" customFormat="false" ht="24.9" hidden="false" customHeight="true" outlineLevel="0" collapsed="false">
      <c r="A20" s="132" t="s">
        <v>161</v>
      </c>
      <c r="B20" s="133" t="s">
        <v>28</v>
      </c>
      <c r="C20" s="134" t="n">
        <v>150000</v>
      </c>
      <c r="D20" s="135" t="n">
        <v>800000</v>
      </c>
      <c r="E20" s="135" t="n">
        <v>870000</v>
      </c>
      <c r="F20" s="135" t="n">
        <v>0</v>
      </c>
      <c r="G20" s="136" t="n">
        <f aca="false">C20+D20-E20+F20</f>
        <v>80000</v>
      </c>
    </row>
    <row r="21" customFormat="false" ht="42.75" hidden="false" customHeight="true" outlineLevel="0" collapsed="false">
      <c r="A21" s="132" t="s">
        <v>162</v>
      </c>
      <c r="B21" s="133" t="s">
        <v>163</v>
      </c>
      <c r="C21" s="134" t="n">
        <v>689035.41</v>
      </c>
      <c r="D21" s="135" t="n">
        <v>0</v>
      </c>
      <c r="E21" s="135" t="n">
        <v>649131.37</v>
      </c>
      <c r="F21" s="135" t="n">
        <v>0</v>
      </c>
      <c r="G21" s="136" t="n">
        <f aca="false">C21+D21-E21+F21</f>
        <v>39904.04</v>
      </c>
    </row>
    <row r="22" customFormat="false" ht="24.9" hidden="false" customHeight="true" outlineLevel="0" collapsed="false">
      <c r="A22" s="132" t="s">
        <v>164</v>
      </c>
      <c r="B22" s="133" t="s">
        <v>163</v>
      </c>
      <c r="C22" s="134" t="n">
        <v>607701.97</v>
      </c>
      <c r="D22" s="135" t="n">
        <v>45000</v>
      </c>
      <c r="E22" s="135" t="n">
        <v>652701.97</v>
      </c>
      <c r="F22" s="135" t="n">
        <v>0</v>
      </c>
      <c r="G22" s="136" t="n">
        <f aca="false">C22+D22-E22+F22</f>
        <v>0</v>
      </c>
    </row>
    <row r="23" customFormat="false" ht="24.9" hidden="false" customHeight="true" outlineLevel="0" collapsed="false">
      <c r="A23" s="132" t="s">
        <v>165</v>
      </c>
      <c r="B23" s="133" t="s">
        <v>159</v>
      </c>
      <c r="C23" s="134" t="n">
        <v>13359.46</v>
      </c>
      <c r="D23" s="135" t="n">
        <v>0</v>
      </c>
      <c r="E23" s="135" t="n">
        <v>0</v>
      </c>
      <c r="F23" s="135" t="n">
        <v>0</v>
      </c>
      <c r="G23" s="136" t="n">
        <f aca="false">C23+D23-E23+F23</f>
        <v>13359.46</v>
      </c>
    </row>
    <row r="24" customFormat="false" ht="24.9" hidden="false" customHeight="true" outlineLevel="0" collapsed="false">
      <c r="A24" s="132" t="s">
        <v>166</v>
      </c>
      <c r="B24" s="133" t="s">
        <v>17</v>
      </c>
      <c r="C24" s="134" t="n">
        <v>53803.2</v>
      </c>
      <c r="D24" s="135" t="n">
        <v>0</v>
      </c>
      <c r="E24" s="135" t="n">
        <v>0</v>
      </c>
      <c r="F24" s="135" t="n">
        <v>0</v>
      </c>
      <c r="G24" s="136" t="n">
        <f aca="false">C24+D24-E24+F24</f>
        <v>53803.2</v>
      </c>
    </row>
    <row r="25" customFormat="false" ht="24.9" hidden="false" customHeight="true" outlineLevel="0" collapsed="false">
      <c r="A25" s="132" t="s">
        <v>167</v>
      </c>
      <c r="B25" s="133" t="s">
        <v>17</v>
      </c>
      <c r="C25" s="134" t="n">
        <v>210000</v>
      </c>
      <c r="D25" s="135" t="n">
        <v>0</v>
      </c>
      <c r="E25" s="135" t="n">
        <v>0</v>
      </c>
      <c r="F25" s="135" t="n">
        <v>0</v>
      </c>
      <c r="G25" s="136" t="n">
        <f aca="false">C25+D25-E25+F25</f>
        <v>210000</v>
      </c>
    </row>
    <row r="26" customFormat="false" ht="24.9" hidden="false" customHeight="true" outlineLevel="0" collapsed="false">
      <c r="A26" s="132" t="s">
        <v>168</v>
      </c>
      <c r="B26" s="133" t="s">
        <v>163</v>
      </c>
      <c r="C26" s="134" t="n">
        <v>1095219.7</v>
      </c>
      <c r="D26" s="135" t="n">
        <v>0</v>
      </c>
      <c r="E26" s="135" t="n">
        <v>1095219.7</v>
      </c>
      <c r="F26" s="135" t="n">
        <v>0</v>
      </c>
      <c r="G26" s="136" t="n">
        <f aca="false">C26+D26-E26+F26</f>
        <v>0</v>
      </c>
    </row>
    <row r="27" customFormat="false" ht="43.5" hidden="false" customHeight="true" outlineLevel="0" collapsed="false">
      <c r="A27" s="132" t="s">
        <v>169</v>
      </c>
      <c r="B27" s="133" t="s">
        <v>147</v>
      </c>
      <c r="C27" s="134" t="n">
        <v>125448</v>
      </c>
      <c r="D27" s="135" t="n">
        <v>120904</v>
      </c>
      <c r="E27" s="135" t="n">
        <v>148176</v>
      </c>
      <c r="F27" s="135" t="n">
        <v>0</v>
      </c>
      <c r="G27" s="136" t="n">
        <f aca="false">C27+D27-E27+F27</f>
        <v>98176</v>
      </c>
    </row>
    <row r="28" customFormat="false" ht="24.9" hidden="false" customHeight="true" outlineLevel="0" collapsed="false">
      <c r="A28" s="132" t="s">
        <v>170</v>
      </c>
      <c r="B28" s="133" t="s">
        <v>28</v>
      </c>
      <c r="C28" s="134" t="n">
        <v>42545.76</v>
      </c>
      <c r="D28" s="135" t="n">
        <v>0</v>
      </c>
      <c r="E28" s="135" t="n">
        <v>0</v>
      </c>
      <c r="F28" s="135" t="n">
        <v>0</v>
      </c>
      <c r="G28" s="136" t="n">
        <f aca="false">C28+D28-E28+F28</f>
        <v>42545.76</v>
      </c>
    </row>
    <row r="29" customFormat="false" ht="24.9" hidden="false" customHeight="true" outlineLevel="0" collapsed="false">
      <c r="A29" s="132" t="s">
        <v>171</v>
      </c>
      <c r="B29" s="133" t="s">
        <v>147</v>
      </c>
      <c r="C29" s="134" t="n">
        <v>163935.91</v>
      </c>
      <c r="D29" s="135" t="n">
        <v>266159.35</v>
      </c>
      <c r="E29" s="135" t="n">
        <v>430095.26</v>
      </c>
      <c r="F29" s="135" t="n">
        <v>0</v>
      </c>
      <c r="G29" s="136" t="n">
        <f aca="false">C29+D29-E29+F29</f>
        <v>0</v>
      </c>
    </row>
    <row r="30" customFormat="false" ht="24.9" hidden="false" customHeight="true" outlineLevel="0" collapsed="false">
      <c r="A30" s="132" t="s">
        <v>172</v>
      </c>
      <c r="B30" s="133" t="s">
        <v>147</v>
      </c>
      <c r="C30" s="134" t="n">
        <v>1277602.5</v>
      </c>
      <c r="D30" s="135" t="n">
        <v>0</v>
      </c>
      <c r="E30" s="135" t="n">
        <v>420000</v>
      </c>
      <c r="F30" s="135" t="n">
        <v>0</v>
      </c>
      <c r="G30" s="136" t="n">
        <f aca="false">C30+D30-E30+F30</f>
        <v>857602.5</v>
      </c>
    </row>
    <row r="31" customFormat="false" ht="24.9" hidden="false" customHeight="true" outlineLevel="0" collapsed="false">
      <c r="A31" s="132" t="s">
        <v>173</v>
      </c>
      <c r="B31" s="133" t="s">
        <v>28</v>
      </c>
      <c r="C31" s="134" t="n">
        <v>67850.62</v>
      </c>
      <c r="D31" s="135" t="n">
        <v>0</v>
      </c>
      <c r="E31" s="143" t="n">
        <v>3768.89</v>
      </c>
      <c r="F31" s="135" t="n">
        <v>0</v>
      </c>
      <c r="G31" s="136" t="n">
        <f aca="false">C31+D31-E31+F31</f>
        <v>64081.73</v>
      </c>
    </row>
    <row r="32" customFormat="false" ht="24.9" hidden="false" customHeight="true" outlineLevel="0" collapsed="false">
      <c r="A32" s="132" t="s">
        <v>174</v>
      </c>
      <c r="B32" s="133" t="s">
        <v>147</v>
      </c>
      <c r="C32" s="134" t="n">
        <v>878932.5</v>
      </c>
      <c r="D32" s="135" t="n">
        <v>0</v>
      </c>
      <c r="E32" s="135" t="n">
        <v>0</v>
      </c>
      <c r="F32" s="135" t="n">
        <v>0</v>
      </c>
      <c r="G32" s="136" t="n">
        <f aca="false">C32+D32-E32+F32</f>
        <v>878932.5</v>
      </c>
    </row>
    <row r="33" customFormat="false" ht="34.8" hidden="false" customHeight="false" outlineLevel="0" collapsed="false">
      <c r="A33" s="132" t="s">
        <v>175</v>
      </c>
      <c r="B33" s="133" t="s">
        <v>28</v>
      </c>
      <c r="C33" s="134" t="n">
        <v>0.03</v>
      </c>
      <c r="D33" s="135" t="n">
        <v>0</v>
      </c>
      <c r="E33" s="135" t="n">
        <v>0</v>
      </c>
      <c r="F33" s="135" t="n">
        <v>0</v>
      </c>
      <c r="G33" s="136" t="n">
        <f aca="false">C33+D33-E33+F33</f>
        <v>0.03</v>
      </c>
    </row>
    <row r="34" customFormat="false" ht="24.9" hidden="false" customHeight="true" outlineLevel="0" collapsed="false">
      <c r="A34" s="132" t="s">
        <v>176</v>
      </c>
      <c r="B34" s="133" t="s">
        <v>147</v>
      </c>
      <c r="C34" s="134" t="n">
        <v>1578235.8</v>
      </c>
      <c r="D34" s="135" t="n">
        <v>1720000</v>
      </c>
      <c r="E34" s="135" t="n">
        <v>1308235.8</v>
      </c>
      <c r="F34" s="135" t="n">
        <v>0</v>
      </c>
      <c r="G34" s="136" t="n">
        <f aca="false">C34+D34-E34+F34</f>
        <v>1990000</v>
      </c>
      <c r="H34" s="144"/>
    </row>
    <row r="35" customFormat="false" ht="24.9" hidden="false" customHeight="true" outlineLevel="0" collapsed="false">
      <c r="A35" s="132" t="s">
        <v>177</v>
      </c>
      <c r="B35" s="133" t="s">
        <v>178</v>
      </c>
      <c r="C35" s="134" t="n">
        <v>1763127.51</v>
      </c>
      <c r="D35" s="135" t="n">
        <v>0</v>
      </c>
      <c r="E35" s="135" t="n">
        <v>368315.42</v>
      </c>
      <c r="F35" s="135" t="n">
        <v>0</v>
      </c>
      <c r="G35" s="136" t="n">
        <f aca="false">C35+D35-E35+F35</f>
        <v>1394812.09</v>
      </c>
    </row>
    <row r="36" customFormat="false" ht="24.9" hidden="false" customHeight="true" outlineLevel="0" collapsed="false">
      <c r="A36" s="132" t="s">
        <v>179</v>
      </c>
      <c r="B36" s="133" t="s">
        <v>147</v>
      </c>
      <c r="C36" s="145" t="n">
        <v>378750</v>
      </c>
      <c r="D36" s="135" t="n">
        <v>757500</v>
      </c>
      <c r="E36" s="135" t="n">
        <v>1010000</v>
      </c>
      <c r="F36" s="135" t="n">
        <v>0</v>
      </c>
      <c r="G36" s="136" t="n">
        <f aca="false">C36+D36-E36+F36</f>
        <v>126250</v>
      </c>
    </row>
    <row r="37" customFormat="false" ht="24.9" hidden="false" customHeight="true" outlineLevel="0" collapsed="false">
      <c r="A37" s="146" t="s">
        <v>180</v>
      </c>
      <c r="B37" s="147" t="s">
        <v>28</v>
      </c>
      <c r="C37" s="148" t="n">
        <v>0</v>
      </c>
      <c r="D37" s="149" t="n">
        <v>77669.38</v>
      </c>
      <c r="E37" s="149" t="n">
        <v>0</v>
      </c>
      <c r="F37" s="149" t="n">
        <v>0</v>
      </c>
      <c r="G37" s="150" t="n">
        <f aca="false">C37+D37-E37+F37</f>
        <v>77669.38</v>
      </c>
    </row>
    <row r="38" customFormat="false" ht="27.75" hidden="false" customHeight="true" outlineLevel="0" collapsed="false">
      <c r="A38" s="151" t="s">
        <v>117</v>
      </c>
      <c r="B38" s="152"/>
      <c r="C38" s="153" t="n">
        <f aca="false">SUM(C6:C37)</f>
        <v>18924803.65</v>
      </c>
      <c r="D38" s="153" t="n">
        <f aca="false">SUM(D6:D37)</f>
        <v>6277151.32</v>
      </c>
      <c r="E38" s="153" t="n">
        <f aca="false">SUM(E6:E37)</f>
        <v>11495891.75</v>
      </c>
      <c r="F38" s="153" t="n">
        <f aca="false">SUM(F6:F37)</f>
        <v>0</v>
      </c>
      <c r="G38" s="154" t="n">
        <f aca="false">SUM(G6:G37)</f>
        <v>13706063.22</v>
      </c>
    </row>
    <row r="39" customFormat="false" ht="14.4" hidden="false" customHeight="false" outlineLevel="0" collapsed="false">
      <c r="D39" s="114"/>
      <c r="E39" s="114"/>
      <c r="F39" s="114"/>
      <c r="G39" s="155"/>
    </row>
    <row r="40" customFormat="false" ht="14.4" hidden="false" customHeight="false" outlineLevel="0" collapsed="false">
      <c r="D40" s="114"/>
      <c r="E40" s="114"/>
      <c r="F40" s="114"/>
      <c r="G40" s="155"/>
    </row>
    <row r="41" customFormat="false" ht="14.4" hidden="false" customHeight="false" outlineLevel="0" collapsed="false">
      <c r="D41" s="114"/>
      <c r="E41" s="114"/>
      <c r="F41" s="114"/>
      <c r="G41" s="155"/>
    </row>
    <row r="42" customFormat="false" ht="14.4" hidden="false" customHeight="false" outlineLevel="0" collapsed="false">
      <c r="D42" s="114"/>
      <c r="E42" s="114"/>
      <c r="F42" s="114"/>
      <c r="G42" s="155"/>
    </row>
    <row r="43" customFormat="false" ht="14.4" hidden="false" customHeight="false" outlineLevel="0" collapsed="false">
      <c r="D43" s="114"/>
      <c r="E43" s="114"/>
      <c r="F43" s="114"/>
      <c r="G43" s="155"/>
    </row>
    <row r="44" customFormat="false" ht="14.4" hidden="false" customHeight="false" outlineLevel="0" collapsed="false">
      <c r="D44" s="114"/>
      <c r="E44" s="114"/>
      <c r="F44" s="114"/>
      <c r="G44" s="155"/>
    </row>
    <row r="45" customFormat="false" ht="14.4" hidden="false" customHeight="false" outlineLevel="0" collapsed="false">
      <c r="F45" s="156"/>
      <c r="G45" s="157"/>
    </row>
    <row r="46" customFormat="false" ht="14.4" hidden="false" customHeight="false" outlineLevel="0" collapsed="false">
      <c r="F46" s="156"/>
      <c r="G46" s="157"/>
    </row>
    <row r="47" customFormat="false" ht="14.4" hidden="false" customHeight="false" outlineLevel="0" collapsed="false">
      <c r="F47" s="156"/>
      <c r="G47" s="157"/>
    </row>
    <row r="48" customFormat="false" ht="14.4" hidden="false" customHeight="false" outlineLevel="0" collapsed="false">
      <c r="F48" s="156"/>
      <c r="G48" s="157"/>
    </row>
    <row r="49" customFormat="false" ht="14.4" hidden="false" customHeight="false" outlineLevel="0" collapsed="false">
      <c r="F49" s="156"/>
      <c r="G49" s="157"/>
    </row>
    <row r="50" customFormat="false" ht="14.4" hidden="false" customHeight="false" outlineLevel="0" collapsed="false">
      <c r="F50" s="156"/>
      <c r="G50" s="157"/>
    </row>
    <row r="51" customFormat="false" ht="14.4" hidden="false" customHeight="false" outlineLevel="0" collapsed="false">
      <c r="F51" s="156"/>
      <c r="G51" s="157"/>
    </row>
    <row r="52" customFormat="false" ht="14.4" hidden="false" customHeight="false" outlineLevel="0" collapsed="false">
      <c r="F52" s="156"/>
      <c r="G52" s="157"/>
    </row>
    <row r="53" customFormat="false" ht="14.4" hidden="false" customHeight="false" outlineLevel="0" collapsed="false">
      <c r="F53" s="156"/>
      <c r="G53" s="157"/>
    </row>
    <row r="54" customFormat="false" ht="14.4" hidden="false" customHeight="false" outlineLevel="0" collapsed="false">
      <c r="F54" s="156"/>
      <c r="G54" s="157"/>
    </row>
    <row r="55" customFormat="false" ht="14.4" hidden="false" customHeight="false" outlineLevel="0" collapsed="false">
      <c r="F55" s="156"/>
      <c r="G55" s="157"/>
    </row>
    <row r="56" customFormat="false" ht="14.4" hidden="false" customHeight="false" outlineLevel="0" collapsed="false">
      <c r="F56" s="156"/>
      <c r="G56" s="157"/>
    </row>
    <row r="57" customFormat="false" ht="14.4" hidden="false" customHeight="false" outlineLevel="0" collapsed="false">
      <c r="F57" s="156"/>
      <c r="G57" s="157"/>
    </row>
    <row r="58" customFormat="false" ht="14.4" hidden="false" customHeight="false" outlineLevel="0" collapsed="false">
      <c r="F58" s="156"/>
      <c r="G58" s="157"/>
    </row>
    <row r="59" customFormat="false" ht="14.4" hidden="false" customHeight="false" outlineLevel="0" collapsed="false">
      <c r="G59" s="158" t="n">
        <f aca="false">C59+D59-E59+F59</f>
        <v>0</v>
      </c>
    </row>
    <row r="60" customFormat="false" ht="14.4" hidden="false" customHeight="false" outlineLevel="0" collapsed="false">
      <c r="G60" s="158" t="n">
        <f aca="false">C60+D60-E60+F60</f>
        <v>0</v>
      </c>
    </row>
    <row r="61" customFormat="false" ht="14.4" hidden="false" customHeight="false" outlineLevel="0" collapsed="false">
      <c r="G61" s="158" t="n">
        <f aca="false">C61+D61-E61+F61</f>
        <v>0</v>
      </c>
    </row>
    <row r="62" customFormat="false" ht="14.4" hidden="false" customHeight="false" outlineLevel="0" collapsed="false">
      <c r="G62" s="158" t="n">
        <f aca="false">C62+D62-E62+F62</f>
        <v>0</v>
      </c>
    </row>
    <row r="63" customFormat="false" ht="14.4" hidden="false" customHeight="false" outlineLevel="0" collapsed="false">
      <c r="G63" s="158" t="n">
        <f aca="false">C63+D63-E63+F63</f>
        <v>0</v>
      </c>
    </row>
    <row r="64" customFormat="false" ht="14.4" hidden="false" customHeight="false" outlineLevel="0" collapsed="false">
      <c r="G64" s="158" t="n">
        <f aca="false">C64+D64-E64+F64</f>
        <v>0</v>
      </c>
    </row>
    <row r="65" customFormat="false" ht="14.4" hidden="false" customHeight="false" outlineLevel="0" collapsed="false">
      <c r="G65" s="158" t="n">
        <f aca="false">C65+D65-E65+F65</f>
        <v>0</v>
      </c>
    </row>
    <row r="66" customFormat="false" ht="14.4" hidden="false" customHeight="false" outlineLevel="0" collapsed="false">
      <c r="G66" s="158" t="n">
        <f aca="false">C66+D66-E66+F66</f>
        <v>0</v>
      </c>
    </row>
    <row r="67" customFormat="false" ht="14.4" hidden="false" customHeight="false" outlineLevel="0" collapsed="false">
      <c r="G67" s="158" t="n">
        <f aca="false">C67+D67-E67+F67</f>
        <v>0</v>
      </c>
    </row>
    <row r="68" customFormat="false" ht="14.4" hidden="false" customHeight="false" outlineLevel="0" collapsed="false">
      <c r="G68" s="158" t="n">
        <f aca="false">C68+D68-E68+F68</f>
        <v>0</v>
      </c>
    </row>
    <row r="69" customFormat="false" ht="14.4" hidden="false" customHeight="false" outlineLevel="0" collapsed="false">
      <c r="G69" s="158" t="n">
        <f aca="false">C69+D69-E69+F69</f>
        <v>0</v>
      </c>
    </row>
    <row r="70" customFormat="false" ht="14.4" hidden="false" customHeight="false" outlineLevel="0" collapsed="false">
      <c r="G70" s="158" t="n">
        <f aca="false">C70+D70-E70+F70</f>
        <v>0</v>
      </c>
    </row>
    <row r="71" customFormat="false" ht="14.4" hidden="false" customHeight="false" outlineLevel="0" collapsed="false">
      <c r="G71" s="158" t="n">
        <f aca="false">C71+D71-E71+F71</f>
        <v>0</v>
      </c>
    </row>
    <row r="72" customFormat="false" ht="14.4" hidden="false" customHeight="false" outlineLevel="0" collapsed="false">
      <c r="G72" s="158" t="n">
        <f aca="false">C72+D72-E72+F72</f>
        <v>0</v>
      </c>
    </row>
    <row r="73" customFormat="false" ht="14.4" hidden="false" customHeight="false" outlineLevel="0" collapsed="false">
      <c r="G73" s="158" t="n">
        <f aca="false">C73+D73-E73+F73</f>
        <v>0</v>
      </c>
    </row>
    <row r="74" customFormat="false" ht="14.4" hidden="false" customHeight="false" outlineLevel="0" collapsed="false">
      <c r="G74" s="158" t="n">
        <f aca="false">C74+D74-E74+F74</f>
        <v>0</v>
      </c>
    </row>
    <row r="75" customFormat="false" ht="14.4" hidden="false" customHeight="false" outlineLevel="0" collapsed="false">
      <c r="G75" s="158" t="n">
        <f aca="false">C75+D75-E75+F75</f>
        <v>0</v>
      </c>
    </row>
    <row r="76" customFormat="false" ht="14.4" hidden="false" customHeight="false" outlineLevel="0" collapsed="false">
      <c r="G76" s="158" t="n">
        <f aca="false">C76+D76-E76+F76</f>
        <v>0</v>
      </c>
    </row>
    <row r="77" customFormat="false" ht="14.4" hidden="false" customHeight="false" outlineLevel="0" collapsed="false">
      <c r="G77" s="158" t="n">
        <f aca="false">C77+D77-E77+F77</f>
        <v>0</v>
      </c>
    </row>
    <row r="78" customFormat="false" ht="14.4" hidden="false" customHeight="false" outlineLevel="0" collapsed="false">
      <c r="G78" s="158" t="n">
        <f aca="false">C78+D78-E78+F78</f>
        <v>0</v>
      </c>
    </row>
    <row r="79" customFormat="false" ht="14.4" hidden="false" customHeight="false" outlineLevel="0" collapsed="false">
      <c r="G79" s="158" t="n">
        <f aca="false">C79+D79-E79+F79</f>
        <v>0</v>
      </c>
    </row>
    <row r="80" customFormat="false" ht="14.4" hidden="false" customHeight="false" outlineLevel="0" collapsed="false">
      <c r="G80" s="158" t="n">
        <f aca="false">C80+D80-E80+F80</f>
        <v>0</v>
      </c>
    </row>
    <row r="81" customFormat="false" ht="14.4" hidden="false" customHeight="false" outlineLevel="0" collapsed="false">
      <c r="G81" s="158" t="n">
        <f aca="false">C81+D81-E81+F81</f>
        <v>0</v>
      </c>
    </row>
    <row r="82" customFormat="false" ht="14.4" hidden="false" customHeight="false" outlineLevel="0" collapsed="false">
      <c r="G82" s="158" t="n">
        <f aca="false">C82+D82-E82+F82</f>
        <v>0</v>
      </c>
    </row>
    <row r="83" customFormat="false" ht="14.4" hidden="false" customHeight="false" outlineLevel="0" collapsed="false">
      <c r="G83" s="158" t="n">
        <f aca="false">C83+D83-E83+F83</f>
        <v>0</v>
      </c>
    </row>
    <row r="84" customFormat="false" ht="14.4" hidden="false" customHeight="false" outlineLevel="0" collapsed="false">
      <c r="G84" s="158" t="n">
        <f aca="false">C84+D84-E84+F84</f>
        <v>0</v>
      </c>
    </row>
    <row r="85" customFormat="false" ht="14.4" hidden="false" customHeight="false" outlineLevel="0" collapsed="false">
      <c r="G85" s="158" t="n">
        <f aca="false">C85+D85-E85+F85</f>
        <v>0</v>
      </c>
    </row>
    <row r="86" customFormat="false" ht="14.4" hidden="false" customHeight="false" outlineLevel="0" collapsed="false">
      <c r="G86" s="158" t="n">
        <f aca="false">C86+D86-E86+F86</f>
        <v>0</v>
      </c>
    </row>
    <row r="87" customFormat="false" ht="14.4" hidden="false" customHeight="false" outlineLevel="0" collapsed="false">
      <c r="G87" s="158" t="n">
        <f aca="false">C87+D87-E87+F87</f>
        <v>0</v>
      </c>
    </row>
    <row r="88" customFormat="false" ht="14.4" hidden="false" customHeight="false" outlineLevel="0" collapsed="false">
      <c r="G88" s="158" t="n">
        <f aca="false">C88+D88-E88+F88</f>
        <v>0</v>
      </c>
    </row>
    <row r="89" customFormat="false" ht="14.4" hidden="false" customHeight="false" outlineLevel="0" collapsed="false">
      <c r="G89" s="158" t="n">
        <f aca="false">C89+D89-E89+F89</f>
        <v>0</v>
      </c>
    </row>
    <row r="90" customFormat="false" ht="14.4" hidden="false" customHeight="false" outlineLevel="0" collapsed="false">
      <c r="G90" s="158" t="n">
        <f aca="false">C90+D90-E90+F90</f>
        <v>0</v>
      </c>
    </row>
    <row r="91" customFormat="false" ht="14.4" hidden="false" customHeight="false" outlineLevel="0" collapsed="false">
      <c r="G91" s="158" t="n">
        <f aca="false">C91+D91-E91+F91</f>
        <v>0</v>
      </c>
    </row>
    <row r="92" customFormat="false" ht="14.4" hidden="false" customHeight="false" outlineLevel="0" collapsed="false">
      <c r="G92" s="158" t="n">
        <f aca="false">C92+D92-E92+F92</f>
        <v>0</v>
      </c>
    </row>
    <row r="93" customFormat="false" ht="14.4" hidden="false" customHeight="false" outlineLevel="0" collapsed="false">
      <c r="G93" s="158" t="n">
        <f aca="false">C93+D93-E93+F93</f>
        <v>0</v>
      </c>
    </row>
    <row r="94" customFormat="false" ht="14.4" hidden="false" customHeight="false" outlineLevel="0" collapsed="false">
      <c r="G94" s="158" t="n">
        <f aca="false">C94+D94-E94+F94</f>
        <v>0</v>
      </c>
    </row>
    <row r="95" customFormat="false" ht="14.4" hidden="false" customHeight="false" outlineLevel="0" collapsed="false">
      <c r="G95" s="158" t="n">
        <f aca="false">C95+D95-E95+F95</f>
        <v>0</v>
      </c>
    </row>
    <row r="96" customFormat="false" ht="14.4" hidden="false" customHeight="false" outlineLevel="0" collapsed="false">
      <c r="G96" s="158" t="n">
        <f aca="false">C96+D96-E96+F96</f>
        <v>0</v>
      </c>
    </row>
    <row r="97" customFormat="false" ht="14.4" hidden="false" customHeight="false" outlineLevel="0" collapsed="false">
      <c r="G97" s="158" t="n">
        <f aca="false">C97+D97-E97+F97</f>
        <v>0</v>
      </c>
    </row>
    <row r="98" customFormat="false" ht="14.4" hidden="false" customHeight="false" outlineLevel="0" collapsed="false">
      <c r="G98" s="158" t="n">
        <f aca="false">C98+D98-E98+F98</f>
        <v>0</v>
      </c>
    </row>
    <row r="99" customFormat="false" ht="14.4" hidden="false" customHeight="false" outlineLevel="0" collapsed="false">
      <c r="G99" s="158" t="n">
        <f aca="false">C99+D99-E99+F99</f>
        <v>0</v>
      </c>
    </row>
    <row r="100" customFormat="false" ht="14.4" hidden="false" customHeight="false" outlineLevel="0" collapsed="false">
      <c r="G100" s="158" t="n">
        <f aca="false">C100+D100-E100+F100</f>
        <v>0</v>
      </c>
    </row>
    <row r="101" customFormat="false" ht="14.4" hidden="false" customHeight="false" outlineLevel="0" collapsed="false">
      <c r="G101" s="158" t="n">
        <f aca="false">C101+D101-E101+F101</f>
        <v>0</v>
      </c>
    </row>
    <row r="102" customFormat="false" ht="14.4" hidden="false" customHeight="false" outlineLevel="0" collapsed="false">
      <c r="G102" s="158" t="n">
        <f aca="false">C102+D102-E102+F102</f>
        <v>0</v>
      </c>
    </row>
    <row r="103" customFormat="false" ht="14.4" hidden="false" customHeight="false" outlineLevel="0" collapsed="false">
      <c r="G103" s="158" t="n">
        <f aca="false">C103+D103-E103+F103</f>
        <v>0</v>
      </c>
    </row>
    <row r="104" customFormat="false" ht="14.4" hidden="false" customHeight="false" outlineLevel="0" collapsed="false">
      <c r="G104" s="158" t="n">
        <f aca="false">C104+D104-E104+F104</f>
        <v>0</v>
      </c>
    </row>
    <row r="105" customFormat="false" ht="14.4" hidden="false" customHeight="false" outlineLevel="0" collapsed="false">
      <c r="G105" s="158" t="n">
        <f aca="false">C105+D105-E105+F105</f>
        <v>0</v>
      </c>
    </row>
    <row r="106" customFormat="false" ht="14.4" hidden="false" customHeight="false" outlineLevel="0" collapsed="false">
      <c r="G106" s="158" t="n">
        <f aca="false">C106+D106-E106+F106</f>
        <v>0</v>
      </c>
    </row>
    <row r="107" customFormat="false" ht="14.4" hidden="false" customHeight="false" outlineLevel="0" collapsed="false">
      <c r="G107" s="158" t="n">
        <f aca="false">C107+D107-E107+F107</f>
        <v>0</v>
      </c>
    </row>
    <row r="108" customFormat="false" ht="14.4" hidden="false" customHeight="false" outlineLevel="0" collapsed="false">
      <c r="G108" s="158" t="n">
        <f aca="false">C108+D108-E108+F108</f>
        <v>0</v>
      </c>
    </row>
    <row r="109" customFormat="false" ht="14.4" hidden="false" customHeight="false" outlineLevel="0" collapsed="false">
      <c r="G109" s="158" t="n">
        <f aca="false">C109+D109-E109+F109</f>
        <v>0</v>
      </c>
    </row>
    <row r="110" customFormat="false" ht="14.4" hidden="false" customHeight="false" outlineLevel="0" collapsed="false">
      <c r="G110" s="158" t="n">
        <f aca="false">C110+D110-E110+F110</f>
        <v>0</v>
      </c>
    </row>
    <row r="111" customFormat="false" ht="14.4" hidden="false" customHeight="false" outlineLevel="0" collapsed="false">
      <c r="G111" s="158" t="n">
        <f aca="false">C111+D111-E111+F111</f>
        <v>0</v>
      </c>
    </row>
    <row r="112" customFormat="false" ht="14.4" hidden="false" customHeight="false" outlineLevel="0" collapsed="false">
      <c r="G112" s="158" t="n">
        <f aca="false">C112+D112-E112+F112</f>
        <v>0</v>
      </c>
    </row>
    <row r="113" customFormat="false" ht="14.4" hidden="false" customHeight="false" outlineLevel="0" collapsed="false">
      <c r="G113" s="158" t="n">
        <f aca="false">C113+D113-E113+F113</f>
        <v>0</v>
      </c>
    </row>
    <row r="114" customFormat="false" ht="14.4" hidden="false" customHeight="false" outlineLevel="0" collapsed="false">
      <c r="G114" s="158" t="n">
        <f aca="false">C114+D114-E114+F114</f>
        <v>0</v>
      </c>
    </row>
    <row r="115" customFormat="false" ht="14.4" hidden="false" customHeight="false" outlineLevel="0" collapsed="false">
      <c r="G115" s="158" t="n">
        <f aca="false">C115+D115-E115+F115</f>
        <v>0</v>
      </c>
    </row>
    <row r="116" customFormat="false" ht="14.4" hidden="false" customHeight="false" outlineLevel="0" collapsed="false">
      <c r="G116" s="158" t="n">
        <f aca="false">C116+D116-E116+F116</f>
        <v>0</v>
      </c>
    </row>
    <row r="117" customFormat="false" ht="14.4" hidden="false" customHeight="false" outlineLevel="0" collapsed="false">
      <c r="G117" s="158" t="n">
        <f aca="false">C117+D117-E117+F117</f>
        <v>0</v>
      </c>
    </row>
    <row r="118" customFormat="false" ht="14.4" hidden="false" customHeight="false" outlineLevel="0" collapsed="false">
      <c r="G118" s="158" t="n">
        <f aca="false">C118+D118-E118+F118</f>
        <v>0</v>
      </c>
    </row>
    <row r="119" customFormat="false" ht="14.4" hidden="false" customHeight="false" outlineLevel="0" collapsed="false">
      <c r="G119" s="158" t="n">
        <f aca="false">C119+D119-E119+F119</f>
        <v>0</v>
      </c>
    </row>
    <row r="120" customFormat="false" ht="14.4" hidden="false" customHeight="false" outlineLevel="0" collapsed="false">
      <c r="G120" s="158" t="n">
        <f aca="false">C120+D120-E120+F120</f>
        <v>0</v>
      </c>
    </row>
    <row r="121" customFormat="false" ht="14.4" hidden="false" customHeight="false" outlineLevel="0" collapsed="false">
      <c r="G121" s="158" t="n">
        <f aca="false">C121+D121-E121+F121</f>
        <v>0</v>
      </c>
    </row>
    <row r="122" customFormat="false" ht="14.4" hidden="false" customHeight="false" outlineLevel="0" collapsed="false">
      <c r="G122" s="158" t="n">
        <f aca="false">C122+D122-E122+F122</f>
        <v>0</v>
      </c>
    </row>
    <row r="123" customFormat="false" ht="14.4" hidden="false" customHeight="false" outlineLevel="0" collapsed="false">
      <c r="G123" s="158" t="n">
        <f aca="false">C123+D123-E123+F123</f>
        <v>0</v>
      </c>
    </row>
    <row r="124" customFormat="false" ht="14.4" hidden="false" customHeight="false" outlineLevel="0" collapsed="false">
      <c r="G124" s="158" t="n">
        <f aca="false">C124+D124-E124+F124</f>
        <v>0</v>
      </c>
    </row>
    <row r="125" customFormat="false" ht="14.4" hidden="false" customHeight="false" outlineLevel="0" collapsed="false">
      <c r="G125" s="158" t="n">
        <f aca="false">C125+D125-E125+F125</f>
        <v>0</v>
      </c>
    </row>
    <row r="126" customFormat="false" ht="14.4" hidden="false" customHeight="false" outlineLevel="0" collapsed="false">
      <c r="G126" s="158" t="n">
        <f aca="false">C126+D126-E126+F126</f>
        <v>0</v>
      </c>
    </row>
    <row r="127" customFormat="false" ht="14.4" hidden="false" customHeight="false" outlineLevel="0" collapsed="false">
      <c r="G127" s="158" t="n">
        <f aca="false">C127+D127-E127+F127</f>
        <v>0</v>
      </c>
    </row>
    <row r="128" customFormat="false" ht="14.4" hidden="false" customHeight="false" outlineLevel="0" collapsed="false">
      <c r="G128" s="158" t="n">
        <f aca="false">C128+D128-E128+F128</f>
        <v>0</v>
      </c>
    </row>
    <row r="129" customFormat="false" ht="14.4" hidden="false" customHeight="false" outlineLevel="0" collapsed="false">
      <c r="G129" s="158" t="n">
        <f aca="false">C129+D129-E129+F129</f>
        <v>0</v>
      </c>
    </row>
    <row r="130" customFormat="false" ht="14.4" hidden="false" customHeight="false" outlineLevel="0" collapsed="false">
      <c r="G130" s="158" t="n">
        <f aca="false">C130+D130-E130+F130</f>
        <v>0</v>
      </c>
    </row>
    <row r="131" customFormat="false" ht="14.4" hidden="false" customHeight="false" outlineLevel="0" collapsed="false">
      <c r="G131" s="158" t="n">
        <f aca="false">C131+D131-E131+F131</f>
        <v>0</v>
      </c>
    </row>
    <row r="132" customFormat="false" ht="14.4" hidden="false" customHeight="false" outlineLevel="0" collapsed="false">
      <c r="G132" s="158" t="n">
        <f aca="false">C132+D132-E132+F132</f>
        <v>0</v>
      </c>
    </row>
    <row r="133" customFormat="false" ht="14.4" hidden="false" customHeight="false" outlineLevel="0" collapsed="false">
      <c r="G133" s="158" t="n">
        <f aca="false">C133+D133-E133+F133</f>
        <v>0</v>
      </c>
    </row>
    <row r="134" customFormat="false" ht="14.4" hidden="false" customHeight="false" outlineLevel="0" collapsed="false">
      <c r="G134" s="158" t="n">
        <f aca="false">C134+D134-E134+F134</f>
        <v>0</v>
      </c>
    </row>
    <row r="135" customFormat="false" ht="14.4" hidden="false" customHeight="false" outlineLevel="0" collapsed="false">
      <c r="G135" s="158" t="n">
        <f aca="false">C135+D135-E135+F135</f>
        <v>0</v>
      </c>
    </row>
    <row r="136" customFormat="false" ht="14.4" hidden="false" customHeight="false" outlineLevel="0" collapsed="false">
      <c r="G136" s="158" t="n">
        <f aca="false">C136+D136-E136+F136</f>
        <v>0</v>
      </c>
    </row>
    <row r="137" customFormat="false" ht="14.4" hidden="false" customHeight="false" outlineLevel="0" collapsed="false">
      <c r="G137" s="158" t="n">
        <f aca="false">C137+D137-E137+F137</f>
        <v>0</v>
      </c>
    </row>
    <row r="138" customFormat="false" ht="14.4" hidden="false" customHeight="false" outlineLevel="0" collapsed="false">
      <c r="G138" s="158" t="n">
        <f aca="false">C138+D138-E138+F138</f>
        <v>0</v>
      </c>
    </row>
    <row r="139" customFormat="false" ht="14.4" hidden="false" customHeight="false" outlineLevel="0" collapsed="false">
      <c r="G139" s="158" t="n">
        <f aca="false">C139+D139-E139+F139</f>
        <v>0</v>
      </c>
    </row>
    <row r="140" customFormat="false" ht="14.4" hidden="false" customHeight="false" outlineLevel="0" collapsed="false">
      <c r="G140" s="158" t="n">
        <f aca="false">C140+D140-E140+F140</f>
        <v>0</v>
      </c>
    </row>
    <row r="141" customFormat="false" ht="14.4" hidden="false" customHeight="false" outlineLevel="0" collapsed="false">
      <c r="G141" s="158" t="n">
        <f aca="false">C141+D141-E141+F141</f>
        <v>0</v>
      </c>
    </row>
    <row r="142" customFormat="false" ht="14.4" hidden="false" customHeight="false" outlineLevel="0" collapsed="false">
      <c r="G142" s="158" t="n">
        <f aca="false">C142+D142-E142+F142</f>
        <v>0</v>
      </c>
    </row>
    <row r="143" customFormat="false" ht="14.4" hidden="false" customHeight="false" outlineLevel="0" collapsed="false">
      <c r="G143" s="158" t="n">
        <f aca="false">C143+D143-E143+F143</f>
        <v>0</v>
      </c>
    </row>
    <row r="144" customFormat="false" ht="14.4" hidden="false" customHeight="false" outlineLevel="0" collapsed="false">
      <c r="G144" s="158" t="n">
        <f aca="false">C144+D144-E144+F144</f>
        <v>0</v>
      </c>
    </row>
    <row r="145" customFormat="false" ht="14.4" hidden="false" customHeight="false" outlineLevel="0" collapsed="false">
      <c r="G145" s="158" t="n">
        <f aca="false">C145+D145-E145+F145</f>
        <v>0</v>
      </c>
    </row>
    <row r="146" customFormat="false" ht="14.4" hidden="false" customHeight="false" outlineLevel="0" collapsed="false">
      <c r="G146" s="158" t="n">
        <f aca="false">C146+D146-E146+F146</f>
        <v>0</v>
      </c>
    </row>
    <row r="147" customFormat="false" ht="14.4" hidden="false" customHeight="false" outlineLevel="0" collapsed="false">
      <c r="G147" s="158" t="n">
        <f aca="false">C147+D147-E147+F147</f>
        <v>0</v>
      </c>
    </row>
    <row r="148" customFormat="false" ht="14.4" hidden="false" customHeight="false" outlineLevel="0" collapsed="false">
      <c r="G148" s="158" t="n">
        <f aca="false">C148+D148-E148+F148</f>
        <v>0</v>
      </c>
    </row>
    <row r="149" customFormat="false" ht="14.4" hidden="false" customHeight="false" outlineLevel="0" collapsed="false">
      <c r="G149" s="158" t="n">
        <f aca="false">C149+D149-E149+F149</f>
        <v>0</v>
      </c>
    </row>
    <row r="150" customFormat="false" ht="14.4" hidden="false" customHeight="false" outlineLevel="0" collapsed="false">
      <c r="G150" s="158" t="n">
        <f aca="false">C150+D150-E150+F150</f>
        <v>0</v>
      </c>
    </row>
    <row r="151" customFormat="false" ht="14.4" hidden="false" customHeight="false" outlineLevel="0" collapsed="false">
      <c r="G151" s="158" t="n">
        <f aca="false">C151+D151-E151+F151</f>
        <v>0</v>
      </c>
    </row>
    <row r="152" customFormat="false" ht="14.4" hidden="false" customHeight="false" outlineLevel="0" collapsed="false">
      <c r="G152" s="158" t="n">
        <f aca="false">C152+D152-E152+F152</f>
        <v>0</v>
      </c>
    </row>
    <row r="153" customFormat="false" ht="14.4" hidden="false" customHeight="false" outlineLevel="0" collapsed="false">
      <c r="G153" s="158" t="n">
        <f aca="false">C153+D153-E153+F153</f>
        <v>0</v>
      </c>
    </row>
    <row r="154" customFormat="false" ht="14.4" hidden="false" customHeight="false" outlineLevel="0" collapsed="false">
      <c r="G154" s="158" t="n">
        <f aca="false">C154+D154-E154+F154</f>
        <v>0</v>
      </c>
    </row>
    <row r="155" customFormat="false" ht="14.4" hidden="false" customHeight="false" outlineLevel="0" collapsed="false">
      <c r="G155" s="158" t="n">
        <f aca="false">C155+D155-E155+F155</f>
        <v>0</v>
      </c>
    </row>
    <row r="156" customFormat="false" ht="14.4" hidden="false" customHeight="false" outlineLevel="0" collapsed="false">
      <c r="G156" s="158" t="n">
        <f aca="false">C156+D156-E156+F156</f>
        <v>0</v>
      </c>
    </row>
    <row r="157" customFormat="false" ht="14.4" hidden="false" customHeight="false" outlineLevel="0" collapsed="false">
      <c r="G157" s="158" t="n">
        <f aca="false">C157+D157-E157+F157</f>
        <v>0</v>
      </c>
    </row>
    <row r="158" customFormat="false" ht="14.4" hidden="false" customHeight="false" outlineLevel="0" collapsed="false">
      <c r="G158" s="158" t="n">
        <f aca="false">C158+D158-E158+F158</f>
        <v>0</v>
      </c>
    </row>
    <row r="159" customFormat="false" ht="14.4" hidden="false" customHeight="false" outlineLevel="0" collapsed="false">
      <c r="G159" s="158" t="n">
        <f aca="false">C159+D159-E159+F159</f>
        <v>0</v>
      </c>
    </row>
    <row r="160" customFormat="false" ht="14.4" hidden="false" customHeight="false" outlineLevel="0" collapsed="false">
      <c r="G160" s="158" t="n">
        <f aca="false">C160+D160-E160+F160</f>
        <v>0</v>
      </c>
    </row>
    <row r="161" customFormat="false" ht="14.4" hidden="false" customHeight="false" outlineLevel="0" collapsed="false">
      <c r="G161" s="158" t="n">
        <f aca="false">C161+D161-E161+F161</f>
        <v>0</v>
      </c>
    </row>
    <row r="162" customFormat="false" ht="14.4" hidden="false" customHeight="false" outlineLevel="0" collapsed="false">
      <c r="G162" s="158" t="n">
        <f aca="false">C162+D162-E162+F162</f>
        <v>0</v>
      </c>
    </row>
    <row r="163" customFormat="false" ht="14.4" hidden="false" customHeight="false" outlineLevel="0" collapsed="false">
      <c r="G163" s="158" t="n">
        <f aca="false">C163+D163-E163+F163</f>
        <v>0</v>
      </c>
    </row>
    <row r="164" customFormat="false" ht="14.4" hidden="false" customHeight="false" outlineLevel="0" collapsed="false">
      <c r="G164" s="158" t="n">
        <f aca="false">C164+D164-E164+F164</f>
        <v>0</v>
      </c>
    </row>
    <row r="165" customFormat="false" ht="14.4" hidden="false" customHeight="false" outlineLevel="0" collapsed="false">
      <c r="G165" s="158" t="n">
        <f aca="false">C165+D165-E165+F165</f>
        <v>0</v>
      </c>
    </row>
    <row r="166" customFormat="false" ht="14.4" hidden="false" customHeight="false" outlineLevel="0" collapsed="false">
      <c r="G166" s="158" t="n">
        <f aca="false">C166+D166-E166+F166</f>
        <v>0</v>
      </c>
    </row>
    <row r="167" customFormat="false" ht="14.4" hidden="false" customHeight="false" outlineLevel="0" collapsed="false">
      <c r="G167" s="158" t="n">
        <f aca="false">C167+D167-E167+F167</f>
        <v>0</v>
      </c>
    </row>
    <row r="168" customFormat="false" ht="14.4" hidden="false" customHeight="false" outlineLevel="0" collapsed="false">
      <c r="G168" s="158" t="n">
        <f aca="false">C168+D168-E168+F168</f>
        <v>0</v>
      </c>
    </row>
    <row r="169" customFormat="false" ht="14.4" hidden="false" customHeight="false" outlineLevel="0" collapsed="false">
      <c r="G169" s="158" t="n">
        <f aca="false">C169+D169-E169+F169</f>
        <v>0</v>
      </c>
    </row>
    <row r="170" customFormat="false" ht="14.4" hidden="false" customHeight="false" outlineLevel="0" collapsed="false">
      <c r="G170" s="158" t="n">
        <f aca="false">C170+D170-E170+F170</f>
        <v>0</v>
      </c>
    </row>
    <row r="171" customFormat="false" ht="14.4" hidden="false" customHeight="false" outlineLevel="0" collapsed="false">
      <c r="G171" s="158" t="n">
        <f aca="false">C171+D171-E171+F171</f>
        <v>0</v>
      </c>
    </row>
    <row r="172" customFormat="false" ht="14.4" hidden="false" customHeight="false" outlineLevel="0" collapsed="false">
      <c r="G172" s="158" t="n">
        <f aca="false">C172+D172-E172+F172</f>
        <v>0</v>
      </c>
    </row>
    <row r="173" customFormat="false" ht="14.4" hidden="false" customHeight="false" outlineLevel="0" collapsed="false">
      <c r="G173" s="158" t="n">
        <f aca="false">C173+D173-E173+F173</f>
        <v>0</v>
      </c>
    </row>
    <row r="174" customFormat="false" ht="14.4" hidden="false" customHeight="false" outlineLevel="0" collapsed="false">
      <c r="G174" s="158" t="n">
        <f aca="false">C174+D174-E174+F174</f>
        <v>0</v>
      </c>
    </row>
    <row r="175" customFormat="false" ht="14.4" hidden="false" customHeight="false" outlineLevel="0" collapsed="false">
      <c r="G175" s="158" t="n">
        <f aca="false">C175+D175-E175+F175</f>
        <v>0</v>
      </c>
    </row>
    <row r="176" customFormat="false" ht="14.4" hidden="false" customHeight="false" outlineLevel="0" collapsed="false">
      <c r="G176" s="158" t="n">
        <f aca="false">C176+D176-E176+F176</f>
        <v>0</v>
      </c>
    </row>
    <row r="177" customFormat="false" ht="14.4" hidden="false" customHeight="false" outlineLevel="0" collapsed="false">
      <c r="G177" s="158" t="n">
        <f aca="false">C177+D177-E177+F177</f>
        <v>0</v>
      </c>
    </row>
    <row r="178" customFormat="false" ht="14.4" hidden="false" customHeight="false" outlineLevel="0" collapsed="false">
      <c r="G178" s="158" t="n">
        <f aca="false">C178+D178-E178+F178</f>
        <v>0</v>
      </c>
    </row>
    <row r="179" customFormat="false" ht="14.4" hidden="false" customHeight="false" outlineLevel="0" collapsed="false">
      <c r="G179" s="158" t="n">
        <f aca="false">C179+D179-E179+F179</f>
        <v>0</v>
      </c>
    </row>
    <row r="180" customFormat="false" ht="14.4" hidden="false" customHeight="false" outlineLevel="0" collapsed="false">
      <c r="G180" s="158" t="n">
        <f aca="false">C180+D180-E180+F180</f>
        <v>0</v>
      </c>
    </row>
    <row r="181" customFormat="false" ht="14.4" hidden="false" customHeight="false" outlineLevel="0" collapsed="false">
      <c r="G181" s="158" t="n">
        <f aca="false">C181+D181-E181+F181</f>
        <v>0</v>
      </c>
    </row>
    <row r="182" customFormat="false" ht="14.4" hidden="false" customHeight="false" outlineLevel="0" collapsed="false">
      <c r="G182" s="158" t="n">
        <f aca="false">C182+D182-E182+F182</f>
        <v>0</v>
      </c>
    </row>
    <row r="183" customFormat="false" ht="14.4" hidden="false" customHeight="false" outlineLevel="0" collapsed="false">
      <c r="G183" s="158" t="n">
        <f aca="false">C183+D183-E183+F183</f>
        <v>0</v>
      </c>
    </row>
    <row r="184" customFormat="false" ht="14.4" hidden="false" customHeight="false" outlineLevel="0" collapsed="false">
      <c r="G184" s="158" t="n">
        <f aca="false">C184+D184-E184+F184</f>
        <v>0</v>
      </c>
    </row>
    <row r="185" customFormat="false" ht="14.4" hidden="false" customHeight="false" outlineLevel="0" collapsed="false">
      <c r="G185" s="158" t="n">
        <f aca="false">C185+D185-E185+F185</f>
        <v>0</v>
      </c>
    </row>
    <row r="186" customFormat="false" ht="14.4" hidden="false" customHeight="false" outlineLevel="0" collapsed="false">
      <c r="G186" s="158" t="n">
        <f aca="false">C186+D186-E186+F186</f>
        <v>0</v>
      </c>
    </row>
    <row r="187" customFormat="false" ht="14.4" hidden="false" customHeight="false" outlineLevel="0" collapsed="false">
      <c r="G187" s="158" t="n">
        <f aca="false">C187+D187-E187+F187</f>
        <v>0</v>
      </c>
    </row>
    <row r="188" customFormat="false" ht="14.4" hidden="false" customHeight="false" outlineLevel="0" collapsed="false">
      <c r="G188" s="158" t="n">
        <f aca="false">C188+D188-E188+F188</f>
        <v>0</v>
      </c>
    </row>
    <row r="189" customFormat="false" ht="14.4" hidden="false" customHeight="false" outlineLevel="0" collapsed="false">
      <c r="G189" s="158" t="n">
        <f aca="false">C189+D189-E189+F189</f>
        <v>0</v>
      </c>
    </row>
    <row r="190" customFormat="false" ht="14.4" hidden="false" customHeight="false" outlineLevel="0" collapsed="false">
      <c r="G190" s="158" t="n">
        <f aca="false">C190+D190-E190+F190</f>
        <v>0</v>
      </c>
    </row>
    <row r="191" customFormat="false" ht="14.4" hidden="false" customHeight="false" outlineLevel="0" collapsed="false">
      <c r="G191" s="158" t="n">
        <f aca="false">C191+D191-E191+F191</f>
        <v>0</v>
      </c>
    </row>
    <row r="192" customFormat="false" ht="14.4" hidden="false" customHeight="false" outlineLevel="0" collapsed="false">
      <c r="G192" s="158" t="n">
        <f aca="false">C192+D192-E192+F192</f>
        <v>0</v>
      </c>
    </row>
    <row r="193" customFormat="false" ht="14.4" hidden="false" customHeight="false" outlineLevel="0" collapsed="false">
      <c r="G193" s="158" t="n">
        <f aca="false">C193+D193-E193+F193</f>
        <v>0</v>
      </c>
    </row>
    <row r="194" customFormat="false" ht="14.4" hidden="false" customHeight="false" outlineLevel="0" collapsed="false">
      <c r="G194" s="158" t="n">
        <f aca="false">C194+D194-E194+F194</f>
        <v>0</v>
      </c>
    </row>
    <row r="195" customFormat="false" ht="14.4" hidden="false" customHeight="false" outlineLevel="0" collapsed="false">
      <c r="G195" s="158" t="n">
        <f aca="false">C195+D195-E195+F195</f>
        <v>0</v>
      </c>
    </row>
    <row r="196" customFormat="false" ht="14.4" hidden="false" customHeight="false" outlineLevel="0" collapsed="false">
      <c r="G196" s="158" t="n">
        <f aca="false">C196+D196-E196+F196</f>
        <v>0</v>
      </c>
    </row>
    <row r="197" customFormat="false" ht="14.4" hidden="false" customHeight="false" outlineLevel="0" collapsed="false">
      <c r="G197" s="158" t="n">
        <f aca="false">C197+D197-E197+F197</f>
        <v>0</v>
      </c>
    </row>
    <row r="198" customFormat="false" ht="14.4" hidden="false" customHeight="false" outlineLevel="0" collapsed="false">
      <c r="G198" s="158" t="n">
        <f aca="false">C198+D198-E198+F198</f>
        <v>0</v>
      </c>
    </row>
    <row r="199" customFormat="false" ht="14.4" hidden="false" customHeight="false" outlineLevel="0" collapsed="false">
      <c r="G199" s="158" t="n">
        <f aca="false">C199+D199-E199+F199</f>
        <v>0</v>
      </c>
    </row>
    <row r="200" customFormat="false" ht="14.4" hidden="false" customHeight="false" outlineLevel="0" collapsed="false">
      <c r="G200" s="158" t="n">
        <f aca="false">C200+D200-E200+F200</f>
        <v>0</v>
      </c>
    </row>
    <row r="201" customFormat="false" ht="14.4" hidden="false" customHeight="false" outlineLevel="0" collapsed="false">
      <c r="G201" s="158" t="n">
        <f aca="false">C201+D201-E201+F201</f>
        <v>0</v>
      </c>
    </row>
    <row r="202" customFormat="false" ht="14.4" hidden="false" customHeight="false" outlineLevel="0" collapsed="false">
      <c r="G202" s="158" t="n">
        <f aca="false">C202+D202-E202+F202</f>
        <v>0</v>
      </c>
    </row>
    <row r="203" customFormat="false" ht="14.4" hidden="false" customHeight="false" outlineLevel="0" collapsed="false">
      <c r="G203" s="158" t="n">
        <f aca="false">C203+D203-E203+F203</f>
        <v>0</v>
      </c>
    </row>
    <row r="204" customFormat="false" ht="14.4" hidden="false" customHeight="false" outlineLevel="0" collapsed="false">
      <c r="G204" s="158" t="n">
        <f aca="false">C204+D204-E204+F204</f>
        <v>0</v>
      </c>
    </row>
    <row r="205" customFormat="false" ht="14.4" hidden="false" customHeight="false" outlineLevel="0" collapsed="false">
      <c r="G205" s="158" t="n">
        <f aca="false">C205+D205-E205+F205</f>
        <v>0</v>
      </c>
    </row>
    <row r="206" customFormat="false" ht="14.4" hidden="false" customHeight="false" outlineLevel="0" collapsed="false">
      <c r="G206" s="158" t="n">
        <f aca="false">C206+D206-E206+F206</f>
        <v>0</v>
      </c>
    </row>
    <row r="207" customFormat="false" ht="14.4" hidden="false" customHeight="false" outlineLevel="0" collapsed="false">
      <c r="G207" s="158" t="n">
        <f aca="false">C207+D207-E207+F207</f>
        <v>0</v>
      </c>
    </row>
    <row r="208" customFormat="false" ht="14.4" hidden="false" customHeight="false" outlineLevel="0" collapsed="false">
      <c r="G208" s="158" t="n">
        <f aca="false">C208+D208-E208+F208</f>
        <v>0</v>
      </c>
    </row>
    <row r="209" customFormat="false" ht="14.4" hidden="false" customHeight="false" outlineLevel="0" collapsed="false">
      <c r="G209" s="158" t="n">
        <f aca="false">C209+D209-E209+F209</f>
        <v>0</v>
      </c>
    </row>
    <row r="210" customFormat="false" ht="14.4" hidden="false" customHeight="false" outlineLevel="0" collapsed="false">
      <c r="G210" s="158" t="n">
        <f aca="false">C210+D210-E210+F210</f>
        <v>0</v>
      </c>
    </row>
    <row r="211" customFormat="false" ht="14.4" hidden="false" customHeight="false" outlineLevel="0" collapsed="false">
      <c r="G211" s="158" t="n">
        <f aca="false">C211+D211-E211+F211</f>
        <v>0</v>
      </c>
    </row>
    <row r="212" customFormat="false" ht="14.4" hidden="false" customHeight="false" outlineLevel="0" collapsed="false">
      <c r="G212" s="158" t="n">
        <f aca="false">C212+D212-E212+F212</f>
        <v>0</v>
      </c>
    </row>
    <row r="213" customFormat="false" ht="14.4" hidden="false" customHeight="false" outlineLevel="0" collapsed="false">
      <c r="G213" s="158" t="n">
        <f aca="false">C213+D213-E213+F213</f>
        <v>0</v>
      </c>
    </row>
    <row r="214" customFormat="false" ht="14.4" hidden="false" customHeight="false" outlineLevel="0" collapsed="false">
      <c r="G214" s="158" t="n">
        <f aca="false">C214+D214-E214+F214</f>
        <v>0</v>
      </c>
    </row>
    <row r="215" customFormat="false" ht="14.4" hidden="false" customHeight="false" outlineLevel="0" collapsed="false">
      <c r="G215" s="158" t="n">
        <f aca="false">C215+D215-E215+F215</f>
        <v>0</v>
      </c>
    </row>
    <row r="216" customFormat="false" ht="14.4" hidden="false" customHeight="false" outlineLevel="0" collapsed="false">
      <c r="G216" s="158" t="n">
        <f aca="false">C216+D216-E216+F216</f>
        <v>0</v>
      </c>
    </row>
    <row r="217" customFormat="false" ht="14.4" hidden="false" customHeight="false" outlineLevel="0" collapsed="false">
      <c r="G217" s="158" t="n">
        <f aca="false">C217+D217-E217+F217</f>
        <v>0</v>
      </c>
    </row>
    <row r="218" customFormat="false" ht="14.4" hidden="false" customHeight="false" outlineLevel="0" collapsed="false">
      <c r="G218" s="158" t="n">
        <f aca="false">C218+D218-E218+F218</f>
        <v>0</v>
      </c>
    </row>
    <row r="219" customFormat="false" ht="14.4" hidden="false" customHeight="false" outlineLevel="0" collapsed="false">
      <c r="G219" s="158" t="n">
        <f aca="false">C219+D219-E219+F219</f>
        <v>0</v>
      </c>
    </row>
    <row r="220" customFormat="false" ht="14.4" hidden="false" customHeight="false" outlineLevel="0" collapsed="false">
      <c r="G220" s="158" t="n">
        <f aca="false">C220+D220-E220+F220</f>
        <v>0</v>
      </c>
    </row>
    <row r="221" customFormat="false" ht="14.4" hidden="false" customHeight="false" outlineLevel="0" collapsed="false">
      <c r="G221" s="158" t="n">
        <f aca="false">C221+D221-E221+F221</f>
        <v>0</v>
      </c>
    </row>
    <row r="222" customFormat="false" ht="14.4" hidden="false" customHeight="false" outlineLevel="0" collapsed="false">
      <c r="G222" s="158" t="n">
        <f aca="false">C222+D222-E222+F222</f>
        <v>0</v>
      </c>
    </row>
    <row r="223" customFormat="false" ht="14.4" hidden="false" customHeight="false" outlineLevel="0" collapsed="false">
      <c r="G223" s="158" t="n">
        <f aca="false">C223+D223-E223+F223</f>
        <v>0</v>
      </c>
    </row>
    <row r="224" customFormat="false" ht="14.4" hidden="false" customHeight="false" outlineLevel="0" collapsed="false">
      <c r="G224" s="158" t="n">
        <f aca="false">C224+D224-E224+F224</f>
        <v>0</v>
      </c>
    </row>
    <row r="225" customFormat="false" ht="14.4" hidden="false" customHeight="false" outlineLevel="0" collapsed="false">
      <c r="G225" s="158" t="n">
        <f aca="false">C225+D225-E225+F225</f>
        <v>0</v>
      </c>
    </row>
    <row r="226" customFormat="false" ht="14.4" hidden="false" customHeight="false" outlineLevel="0" collapsed="false">
      <c r="G226" s="158" t="n">
        <f aca="false">C226+D226-E226+F226</f>
        <v>0</v>
      </c>
    </row>
    <row r="227" customFormat="false" ht="14.4" hidden="false" customHeight="false" outlineLevel="0" collapsed="false">
      <c r="G227" s="158" t="n">
        <f aca="false">C227+D227-E227+F227</f>
        <v>0</v>
      </c>
    </row>
    <row r="228" customFormat="false" ht="14.4" hidden="false" customHeight="false" outlineLevel="0" collapsed="false">
      <c r="G228" s="158" t="n">
        <f aca="false">C228+D228-E228+F228</f>
        <v>0</v>
      </c>
    </row>
    <row r="229" customFormat="false" ht="14.4" hidden="false" customHeight="false" outlineLevel="0" collapsed="false">
      <c r="G229" s="158" t="n">
        <f aca="false">C229+D229-E229+F229</f>
        <v>0</v>
      </c>
    </row>
    <row r="230" customFormat="false" ht="14.4" hidden="false" customHeight="false" outlineLevel="0" collapsed="false">
      <c r="G230" s="158" t="n">
        <f aca="false">C230+D230-E230+F230</f>
        <v>0</v>
      </c>
    </row>
    <row r="231" customFormat="false" ht="14.4" hidden="false" customHeight="false" outlineLevel="0" collapsed="false">
      <c r="G231" s="158" t="n">
        <f aca="false">C231+D231-E231+F231</f>
        <v>0</v>
      </c>
    </row>
    <row r="232" customFormat="false" ht="14.4" hidden="false" customHeight="false" outlineLevel="0" collapsed="false">
      <c r="G232" s="158" t="n">
        <f aca="false">C232+D232-E232+F232</f>
        <v>0</v>
      </c>
    </row>
    <row r="233" customFormat="false" ht="14.4" hidden="false" customHeight="false" outlineLevel="0" collapsed="false">
      <c r="G233" s="158" t="n">
        <f aca="false">C233+D233-E233+F233</f>
        <v>0</v>
      </c>
    </row>
    <row r="234" customFormat="false" ht="14.4" hidden="false" customHeight="false" outlineLevel="0" collapsed="false">
      <c r="G234" s="158" t="n">
        <f aca="false">C234+D234-E234+F234</f>
        <v>0</v>
      </c>
    </row>
    <row r="235" customFormat="false" ht="14.4" hidden="false" customHeight="false" outlineLevel="0" collapsed="false">
      <c r="G235" s="158" t="n">
        <f aca="false">C235+D235-E235+F235</f>
        <v>0</v>
      </c>
    </row>
    <row r="236" customFormat="false" ht="14.4" hidden="false" customHeight="false" outlineLevel="0" collapsed="false">
      <c r="G236" s="158" t="n">
        <f aca="false">C236+D236-E236+F236</f>
        <v>0</v>
      </c>
    </row>
    <row r="237" customFormat="false" ht="14.4" hidden="false" customHeight="false" outlineLevel="0" collapsed="false">
      <c r="G237" s="158" t="n">
        <f aca="false">C237+D237-E237+F237</f>
        <v>0</v>
      </c>
    </row>
    <row r="238" customFormat="false" ht="14.4" hidden="false" customHeight="false" outlineLevel="0" collapsed="false">
      <c r="G238" s="158" t="n">
        <f aca="false">C238+D238-E238+F238</f>
        <v>0</v>
      </c>
    </row>
    <row r="239" customFormat="false" ht="14.4" hidden="false" customHeight="false" outlineLevel="0" collapsed="false">
      <c r="G239" s="158" t="n">
        <f aca="false">C239+D239-E239+F239</f>
        <v>0</v>
      </c>
    </row>
    <row r="240" customFormat="false" ht="14.4" hidden="false" customHeight="false" outlineLevel="0" collapsed="false">
      <c r="G240" s="158" t="n">
        <f aca="false">C240+D240-E240+F240</f>
        <v>0</v>
      </c>
    </row>
    <row r="241" customFormat="false" ht="14.4" hidden="false" customHeight="false" outlineLevel="0" collapsed="false">
      <c r="G241" s="158" t="n">
        <f aca="false">C241+D241-E241+F241</f>
        <v>0</v>
      </c>
    </row>
    <row r="242" customFormat="false" ht="14.4" hidden="false" customHeight="false" outlineLevel="0" collapsed="false">
      <c r="G242" s="158" t="n">
        <f aca="false">C242+D242-E242+F242</f>
        <v>0</v>
      </c>
    </row>
    <row r="243" customFormat="false" ht="14.4" hidden="false" customHeight="false" outlineLevel="0" collapsed="false">
      <c r="G243" s="158" t="n">
        <f aca="false">C243+D243-E243+F243</f>
        <v>0</v>
      </c>
    </row>
    <row r="244" customFormat="false" ht="14.4" hidden="false" customHeight="false" outlineLevel="0" collapsed="false">
      <c r="G244" s="158" t="n">
        <f aca="false">C244+D244-E244+F244</f>
        <v>0</v>
      </c>
    </row>
    <row r="245" customFormat="false" ht="14.4" hidden="false" customHeight="false" outlineLevel="0" collapsed="false">
      <c r="G245" s="158" t="n">
        <f aca="false">C245+D245-E245+F245</f>
        <v>0</v>
      </c>
    </row>
    <row r="246" customFormat="false" ht="14.4" hidden="false" customHeight="false" outlineLevel="0" collapsed="false">
      <c r="G246" s="158" t="n">
        <f aca="false">C246+D246-E246+F246</f>
        <v>0</v>
      </c>
    </row>
    <row r="247" customFormat="false" ht="14.4" hidden="false" customHeight="false" outlineLevel="0" collapsed="false">
      <c r="G247" s="158" t="n">
        <f aca="false">C247+D247-E247+F247</f>
        <v>0</v>
      </c>
    </row>
    <row r="248" customFormat="false" ht="14.4" hidden="false" customHeight="false" outlineLevel="0" collapsed="false">
      <c r="G248" s="158" t="n">
        <f aca="false">C248+D248-E248+F248</f>
        <v>0</v>
      </c>
    </row>
    <row r="249" customFormat="false" ht="14.4" hidden="false" customHeight="false" outlineLevel="0" collapsed="false">
      <c r="G249" s="158" t="n">
        <f aca="false">C249+D249-E249+F249</f>
        <v>0</v>
      </c>
    </row>
    <row r="250" customFormat="false" ht="14.4" hidden="false" customHeight="false" outlineLevel="0" collapsed="false">
      <c r="G250" s="158" t="n">
        <f aca="false">C250+D250-E250+F250</f>
        <v>0</v>
      </c>
    </row>
    <row r="251" customFormat="false" ht="14.4" hidden="false" customHeight="false" outlineLevel="0" collapsed="false">
      <c r="G251" s="158" t="n">
        <f aca="false">C251+D251-E251+F251</f>
        <v>0</v>
      </c>
    </row>
    <row r="252" customFormat="false" ht="14.4" hidden="false" customHeight="false" outlineLevel="0" collapsed="false">
      <c r="G252" s="158" t="n">
        <f aca="false">C252+D252-E252+F252</f>
        <v>0</v>
      </c>
    </row>
    <row r="253" customFormat="false" ht="14.4" hidden="false" customHeight="false" outlineLevel="0" collapsed="false">
      <c r="G253" s="158" t="n">
        <f aca="false">C253+D253-E253+F253</f>
        <v>0</v>
      </c>
    </row>
    <row r="254" customFormat="false" ht="14.4" hidden="false" customHeight="false" outlineLevel="0" collapsed="false">
      <c r="G254" s="158" t="n">
        <f aca="false">C254+D254-E254+F254</f>
        <v>0</v>
      </c>
    </row>
    <row r="255" customFormat="false" ht="14.4" hidden="false" customHeight="false" outlineLevel="0" collapsed="false">
      <c r="G255" s="158" t="n">
        <f aca="false">C255+D255-E255+F255</f>
        <v>0</v>
      </c>
    </row>
    <row r="256" customFormat="false" ht="14.4" hidden="false" customHeight="false" outlineLevel="0" collapsed="false">
      <c r="G256" s="158" t="n">
        <f aca="false">C256+D256-E256+F256</f>
        <v>0</v>
      </c>
    </row>
    <row r="257" customFormat="false" ht="14.4" hidden="false" customHeight="false" outlineLevel="0" collapsed="false">
      <c r="G257" s="158" t="n">
        <f aca="false">C257+D257-E257+F257</f>
        <v>0</v>
      </c>
    </row>
    <row r="258" customFormat="false" ht="14.4" hidden="false" customHeight="false" outlineLevel="0" collapsed="false">
      <c r="G258" s="158" t="n">
        <f aca="false">C258+D258-E258+F258</f>
        <v>0</v>
      </c>
    </row>
    <row r="259" customFormat="false" ht="14.4" hidden="false" customHeight="false" outlineLevel="0" collapsed="false">
      <c r="G259" s="158" t="n">
        <f aca="false">C259+D259-E259+F259</f>
        <v>0</v>
      </c>
    </row>
    <row r="260" customFormat="false" ht="14.4" hidden="false" customHeight="false" outlineLevel="0" collapsed="false">
      <c r="G260" s="158" t="n">
        <f aca="false">C260+D260-E260+F260</f>
        <v>0</v>
      </c>
    </row>
    <row r="261" customFormat="false" ht="14.4" hidden="false" customHeight="false" outlineLevel="0" collapsed="false">
      <c r="G261" s="158" t="n">
        <f aca="false">C261+D261-E261+F261</f>
        <v>0</v>
      </c>
    </row>
    <row r="262" customFormat="false" ht="14.4" hidden="false" customHeight="false" outlineLevel="0" collapsed="false">
      <c r="G262" s="158" t="n">
        <f aca="false">C262+D262-E262+F262</f>
        <v>0</v>
      </c>
    </row>
    <row r="263" customFormat="false" ht="14.4" hidden="false" customHeight="false" outlineLevel="0" collapsed="false">
      <c r="G263" s="158" t="n">
        <f aca="false">C263+D263-E263+F263</f>
        <v>0</v>
      </c>
    </row>
    <row r="264" customFormat="false" ht="14.4" hidden="false" customHeight="false" outlineLevel="0" collapsed="false">
      <c r="G264" s="158" t="n">
        <f aca="false">C264+D264-E264+F264</f>
        <v>0</v>
      </c>
    </row>
    <row r="265" customFormat="false" ht="14.4" hidden="false" customHeight="false" outlineLevel="0" collapsed="false">
      <c r="G265" s="158" t="n">
        <f aca="false">C265+D265-E265+F265</f>
        <v>0</v>
      </c>
    </row>
    <row r="266" customFormat="false" ht="14.4" hidden="false" customHeight="false" outlineLevel="0" collapsed="false">
      <c r="G266" s="158" t="n">
        <f aca="false">C266+D266-E266+F266</f>
        <v>0</v>
      </c>
    </row>
    <row r="267" customFormat="false" ht="14.4" hidden="false" customHeight="false" outlineLevel="0" collapsed="false">
      <c r="G267" s="158" t="n">
        <f aca="false">C267+D267-E267+F267</f>
        <v>0</v>
      </c>
    </row>
    <row r="268" customFormat="false" ht="14.4" hidden="false" customHeight="false" outlineLevel="0" collapsed="false">
      <c r="G268" s="158" t="n">
        <f aca="false">C268+D268-E268+F268</f>
        <v>0</v>
      </c>
    </row>
    <row r="269" customFormat="false" ht="14.4" hidden="false" customHeight="false" outlineLevel="0" collapsed="false">
      <c r="G269" s="158" t="n">
        <f aca="false">C269+D269-E269+F269</f>
        <v>0</v>
      </c>
    </row>
    <row r="270" customFormat="false" ht="14.4" hidden="false" customHeight="false" outlineLevel="0" collapsed="false">
      <c r="G270" s="158" t="n">
        <f aca="false">C270+D270-E270+F270</f>
        <v>0</v>
      </c>
    </row>
    <row r="271" customFormat="false" ht="14.4" hidden="false" customHeight="false" outlineLevel="0" collapsed="false">
      <c r="G271" s="158" t="n">
        <f aca="false">C271+D271-E271+F271</f>
        <v>0</v>
      </c>
    </row>
    <row r="272" customFormat="false" ht="14.4" hidden="false" customHeight="false" outlineLevel="0" collapsed="false">
      <c r="G272" s="158" t="n">
        <f aca="false">C272+D272-E272+F272</f>
        <v>0</v>
      </c>
    </row>
    <row r="273" customFormat="false" ht="14.4" hidden="false" customHeight="false" outlineLevel="0" collapsed="false">
      <c r="G273" s="158" t="n">
        <f aca="false">C273+D273-E273+F273</f>
        <v>0</v>
      </c>
    </row>
    <row r="274" customFormat="false" ht="14.4" hidden="false" customHeight="false" outlineLevel="0" collapsed="false">
      <c r="G274" s="158" t="n">
        <f aca="false">C274+D274-E274+F274</f>
        <v>0</v>
      </c>
    </row>
    <row r="275" customFormat="false" ht="14.4" hidden="false" customHeight="false" outlineLevel="0" collapsed="false">
      <c r="G275" s="158" t="n">
        <f aca="false">C275+D275-E275+F275</f>
        <v>0</v>
      </c>
    </row>
    <row r="276" customFormat="false" ht="14.4" hidden="false" customHeight="false" outlineLevel="0" collapsed="false">
      <c r="G276" s="158" t="n">
        <f aca="false">C276+D276-E276+F276</f>
        <v>0</v>
      </c>
    </row>
    <row r="277" customFormat="false" ht="14.4" hidden="false" customHeight="false" outlineLevel="0" collapsed="false">
      <c r="G277" s="158" t="n">
        <f aca="false">C277+D277-E277+F277</f>
        <v>0</v>
      </c>
    </row>
    <row r="278" customFormat="false" ht="14.4" hidden="false" customHeight="false" outlineLevel="0" collapsed="false">
      <c r="G278" s="158" t="n">
        <f aca="false">C278+D278-E278+F278</f>
        <v>0</v>
      </c>
    </row>
    <row r="279" customFormat="false" ht="14.4" hidden="false" customHeight="false" outlineLevel="0" collapsed="false">
      <c r="G279" s="158" t="n">
        <f aca="false">C279+D279-E279+F279</f>
        <v>0</v>
      </c>
    </row>
    <row r="280" customFormat="false" ht="14.4" hidden="false" customHeight="false" outlineLevel="0" collapsed="false">
      <c r="G280" s="158" t="n">
        <f aca="false">C280+D280-E280+F280</f>
        <v>0</v>
      </c>
    </row>
    <row r="281" customFormat="false" ht="14.4" hidden="false" customHeight="false" outlineLevel="0" collapsed="false">
      <c r="G281" s="158" t="n">
        <f aca="false">C281+D281-E281+F281</f>
        <v>0</v>
      </c>
    </row>
    <row r="282" customFormat="false" ht="14.4" hidden="false" customHeight="false" outlineLevel="0" collapsed="false">
      <c r="G282" s="158" t="n">
        <f aca="false">C282+D282-E282+F282</f>
        <v>0</v>
      </c>
    </row>
    <row r="283" customFormat="false" ht="14.4" hidden="false" customHeight="false" outlineLevel="0" collapsed="false">
      <c r="G283" s="158" t="n">
        <f aca="false">C283+D283-E283+F283</f>
        <v>0</v>
      </c>
    </row>
    <row r="284" customFormat="false" ht="14.4" hidden="false" customHeight="false" outlineLevel="0" collapsed="false">
      <c r="G284" s="158" t="n">
        <f aca="false">C284+D284-E284+F284</f>
        <v>0</v>
      </c>
    </row>
    <row r="285" customFormat="false" ht="14.4" hidden="false" customHeight="false" outlineLevel="0" collapsed="false">
      <c r="G285" s="158" t="n">
        <f aca="false">C285+D285-E285+F285</f>
        <v>0</v>
      </c>
    </row>
    <row r="286" customFormat="false" ht="14.4" hidden="false" customHeight="false" outlineLevel="0" collapsed="false">
      <c r="G286" s="158" t="n">
        <f aca="false">C286+D286-E286+F286</f>
        <v>0</v>
      </c>
    </row>
    <row r="287" customFormat="false" ht="14.4" hidden="false" customHeight="false" outlineLevel="0" collapsed="false">
      <c r="G287" s="158" t="n">
        <f aca="false">C287+D287-E287+F287</f>
        <v>0</v>
      </c>
    </row>
    <row r="288" customFormat="false" ht="14.4" hidden="false" customHeight="false" outlineLevel="0" collapsed="false">
      <c r="G288" s="158" t="n">
        <f aca="false">C288+D288-E288+F288</f>
        <v>0</v>
      </c>
    </row>
    <row r="289" customFormat="false" ht="14.4" hidden="false" customHeight="false" outlineLevel="0" collapsed="false">
      <c r="G289" s="158" t="n">
        <f aca="false">C289+D289-E289+F289</f>
        <v>0</v>
      </c>
    </row>
    <row r="290" customFormat="false" ht="14.4" hidden="false" customHeight="false" outlineLevel="0" collapsed="false">
      <c r="G290" s="158" t="n">
        <f aca="false">C290+D290-E290+F290</f>
        <v>0</v>
      </c>
    </row>
    <row r="291" customFormat="false" ht="14.4" hidden="false" customHeight="false" outlineLevel="0" collapsed="false">
      <c r="G291" s="158" t="n">
        <f aca="false">C291+D291-E291+F291</f>
        <v>0</v>
      </c>
    </row>
    <row r="292" customFormat="false" ht="14.4" hidden="false" customHeight="false" outlineLevel="0" collapsed="false">
      <c r="G292" s="158" t="n">
        <f aca="false">C292+D292-E292+F292</f>
        <v>0</v>
      </c>
    </row>
    <row r="293" customFormat="false" ht="14.4" hidden="false" customHeight="false" outlineLevel="0" collapsed="false">
      <c r="G293" s="158" t="n">
        <f aca="false">C293+D293-E293+F293</f>
        <v>0</v>
      </c>
    </row>
    <row r="294" customFormat="false" ht="14.4" hidden="false" customHeight="false" outlineLevel="0" collapsed="false">
      <c r="G294" s="158" t="n">
        <f aca="false">C294+D294-E294+F294</f>
        <v>0</v>
      </c>
    </row>
    <row r="295" customFormat="false" ht="14.4" hidden="false" customHeight="false" outlineLevel="0" collapsed="false">
      <c r="G295" s="158" t="n">
        <f aca="false">C295+D295-E295+F295</f>
        <v>0</v>
      </c>
    </row>
    <row r="296" customFormat="false" ht="14.4" hidden="false" customHeight="false" outlineLevel="0" collapsed="false">
      <c r="G296" s="158" t="n">
        <f aca="false">C296+D296-E296+F296</f>
        <v>0</v>
      </c>
    </row>
    <row r="297" customFormat="false" ht="14.4" hidden="false" customHeight="false" outlineLevel="0" collapsed="false">
      <c r="G297" s="158" t="n">
        <f aca="false">C297+D297-E297+F297</f>
        <v>0</v>
      </c>
    </row>
    <row r="298" customFormat="false" ht="14.4" hidden="false" customHeight="false" outlineLevel="0" collapsed="false">
      <c r="G298" s="158" t="n">
        <f aca="false">C298+D298-E298+F298</f>
        <v>0</v>
      </c>
    </row>
    <row r="299" customFormat="false" ht="14.4" hidden="false" customHeight="false" outlineLevel="0" collapsed="false">
      <c r="G299" s="158" t="n">
        <f aca="false">C299+D299-E299+F299</f>
        <v>0</v>
      </c>
    </row>
    <row r="300" customFormat="false" ht="14.4" hidden="false" customHeight="false" outlineLevel="0" collapsed="false">
      <c r="G300" s="158" t="n">
        <f aca="false">C300+D300-E300+F300</f>
        <v>0</v>
      </c>
    </row>
    <row r="301" customFormat="false" ht="14.4" hidden="false" customHeight="false" outlineLevel="0" collapsed="false">
      <c r="G301" s="158" t="n">
        <f aca="false">C301+D301-E301+F301</f>
        <v>0</v>
      </c>
    </row>
    <row r="302" customFormat="false" ht="14.4" hidden="false" customHeight="false" outlineLevel="0" collapsed="false">
      <c r="G302" s="158" t="n">
        <f aca="false">C302+D302-E302+F302</f>
        <v>0</v>
      </c>
    </row>
    <row r="303" customFormat="false" ht="14.4" hidden="false" customHeight="false" outlineLevel="0" collapsed="false">
      <c r="G303" s="158" t="n">
        <f aca="false">C303+D303-E303+F303</f>
        <v>0</v>
      </c>
    </row>
    <row r="304" customFormat="false" ht="14.4" hidden="false" customHeight="false" outlineLevel="0" collapsed="false">
      <c r="G304" s="158" t="n">
        <f aca="false">C304+D304-E304+F304</f>
        <v>0</v>
      </c>
    </row>
    <row r="305" customFormat="false" ht="14.4" hidden="false" customHeight="false" outlineLevel="0" collapsed="false">
      <c r="G305" s="158" t="n">
        <f aca="false">C305+D305-E305+F305</f>
        <v>0</v>
      </c>
    </row>
    <row r="306" customFormat="false" ht="14.4" hidden="false" customHeight="false" outlineLevel="0" collapsed="false">
      <c r="G306" s="158" t="n">
        <f aca="false">C306+D306-E306+F306</f>
        <v>0</v>
      </c>
    </row>
    <row r="307" customFormat="false" ht="14.4" hidden="false" customHeight="false" outlineLevel="0" collapsed="false">
      <c r="G307" s="158" t="n">
        <f aca="false">C307+D307-E307+F307</f>
        <v>0</v>
      </c>
    </row>
    <row r="308" customFormat="false" ht="14.4" hidden="false" customHeight="false" outlineLevel="0" collapsed="false">
      <c r="G308" s="158" t="n">
        <f aca="false">C308+D308-E308+F308</f>
        <v>0</v>
      </c>
    </row>
    <row r="309" customFormat="false" ht="14.4" hidden="false" customHeight="false" outlineLevel="0" collapsed="false">
      <c r="G309" s="158" t="n">
        <f aca="false">C309+D309-E309+F309</f>
        <v>0</v>
      </c>
    </row>
    <row r="310" customFormat="false" ht="14.4" hidden="false" customHeight="false" outlineLevel="0" collapsed="false">
      <c r="G310" s="158" t="n">
        <f aca="false">C310+D310-E310+F310</f>
        <v>0</v>
      </c>
    </row>
    <row r="311" customFormat="false" ht="14.4" hidden="false" customHeight="false" outlineLevel="0" collapsed="false">
      <c r="G311" s="158" t="n">
        <f aca="false">C311+D311-E311+F311</f>
        <v>0</v>
      </c>
    </row>
    <row r="312" customFormat="false" ht="14.4" hidden="false" customHeight="false" outlineLevel="0" collapsed="false">
      <c r="G312" s="158" t="n">
        <f aca="false">C312+D312-E312+F312</f>
        <v>0</v>
      </c>
    </row>
    <row r="313" customFormat="false" ht="14.4" hidden="false" customHeight="false" outlineLevel="0" collapsed="false">
      <c r="G313" s="158" t="n">
        <f aca="false">C313+D313-E313+F313</f>
        <v>0</v>
      </c>
    </row>
    <row r="314" customFormat="false" ht="14.4" hidden="false" customHeight="false" outlineLevel="0" collapsed="false">
      <c r="G314" s="158" t="n">
        <f aca="false">C314+D314-E314+F314</f>
        <v>0</v>
      </c>
    </row>
    <row r="315" customFormat="false" ht="14.4" hidden="false" customHeight="false" outlineLevel="0" collapsed="false">
      <c r="G315" s="158" t="n">
        <f aca="false">C315+D315-E315+F315</f>
        <v>0</v>
      </c>
    </row>
    <row r="316" customFormat="false" ht="14.4" hidden="false" customHeight="false" outlineLevel="0" collapsed="false">
      <c r="G316" s="158" t="n">
        <f aca="false">C316+D316-E316+F316</f>
        <v>0</v>
      </c>
    </row>
    <row r="317" customFormat="false" ht="14.4" hidden="false" customHeight="false" outlineLevel="0" collapsed="false">
      <c r="G317" s="158" t="n">
        <f aca="false">C317+D317-E317+F317</f>
        <v>0</v>
      </c>
    </row>
    <row r="318" customFormat="false" ht="14.4" hidden="false" customHeight="false" outlineLevel="0" collapsed="false">
      <c r="G318" s="158" t="n">
        <f aca="false">C318+D318-E318+F318</f>
        <v>0</v>
      </c>
    </row>
    <row r="319" customFormat="false" ht="14.4" hidden="false" customHeight="false" outlineLevel="0" collapsed="false">
      <c r="G319" s="158" t="n">
        <f aca="false">C319+D319-E319+F319</f>
        <v>0</v>
      </c>
    </row>
    <row r="320" customFormat="false" ht="14.4" hidden="false" customHeight="false" outlineLevel="0" collapsed="false">
      <c r="G320" s="158" t="n">
        <f aca="false">C320+D320-E320+F320</f>
        <v>0</v>
      </c>
    </row>
    <row r="321" customFormat="false" ht="14.4" hidden="false" customHeight="false" outlineLevel="0" collapsed="false">
      <c r="G321" s="158" t="n">
        <f aca="false">C321+D321-E321+F321</f>
        <v>0</v>
      </c>
    </row>
    <row r="322" customFormat="false" ht="14.4" hidden="false" customHeight="false" outlineLevel="0" collapsed="false">
      <c r="G322" s="158" t="n">
        <f aca="false">C322+D322-E322+F322</f>
        <v>0</v>
      </c>
    </row>
    <row r="323" customFormat="false" ht="14.4" hidden="false" customHeight="false" outlineLevel="0" collapsed="false">
      <c r="G323" s="158" t="n">
        <f aca="false">C323+D323-E323+F323</f>
        <v>0</v>
      </c>
    </row>
    <row r="324" customFormat="false" ht="14.4" hidden="false" customHeight="false" outlineLevel="0" collapsed="false">
      <c r="G324" s="158" t="n">
        <f aca="false">C324+D324-E324+F324</f>
        <v>0</v>
      </c>
    </row>
    <row r="325" customFormat="false" ht="14.4" hidden="false" customHeight="false" outlineLevel="0" collapsed="false">
      <c r="G325" s="158" t="n">
        <f aca="false">C325+D325-E325+F325</f>
        <v>0</v>
      </c>
    </row>
    <row r="326" customFormat="false" ht="14.4" hidden="false" customHeight="false" outlineLevel="0" collapsed="false">
      <c r="G326" s="158" t="n">
        <f aca="false">C326+D326-E326+F326</f>
        <v>0</v>
      </c>
    </row>
    <row r="327" customFormat="false" ht="14.4" hidden="false" customHeight="false" outlineLevel="0" collapsed="false">
      <c r="G327" s="158" t="n">
        <f aca="false">C327+D327-E327+F327</f>
        <v>0</v>
      </c>
    </row>
    <row r="328" customFormat="false" ht="14.4" hidden="false" customHeight="false" outlineLevel="0" collapsed="false">
      <c r="G328" s="158" t="n">
        <f aca="false">C328+D328-E328+F328</f>
        <v>0</v>
      </c>
    </row>
    <row r="329" customFormat="false" ht="14.4" hidden="false" customHeight="false" outlineLevel="0" collapsed="false">
      <c r="G329" s="158" t="n">
        <f aca="false">C329+D329-E329+F329</f>
        <v>0</v>
      </c>
    </row>
    <row r="330" customFormat="false" ht="14.4" hidden="false" customHeight="false" outlineLevel="0" collapsed="false">
      <c r="G330" s="158" t="n">
        <f aca="false">C330+D330-E330+F330</f>
        <v>0</v>
      </c>
    </row>
    <row r="331" customFormat="false" ht="14.4" hidden="false" customHeight="false" outlineLevel="0" collapsed="false">
      <c r="G331" s="158" t="n">
        <f aca="false">C331+D331-E331+F331</f>
        <v>0</v>
      </c>
    </row>
    <row r="332" customFormat="false" ht="14.4" hidden="false" customHeight="false" outlineLevel="0" collapsed="false">
      <c r="G332" s="158" t="n">
        <f aca="false">C332+D332-E332+F332</f>
        <v>0</v>
      </c>
    </row>
    <row r="333" customFormat="false" ht="14.4" hidden="false" customHeight="false" outlineLevel="0" collapsed="false">
      <c r="G333" s="158" t="n">
        <f aca="false">C333+D333-E333+F333</f>
        <v>0</v>
      </c>
    </row>
    <row r="334" customFormat="false" ht="14.4" hidden="false" customHeight="false" outlineLevel="0" collapsed="false">
      <c r="G334" s="158" t="n">
        <f aca="false">C334+D334-E334+F334</f>
        <v>0</v>
      </c>
    </row>
    <row r="335" customFormat="false" ht="14.4" hidden="false" customHeight="false" outlineLevel="0" collapsed="false">
      <c r="G335" s="158" t="n">
        <f aca="false">C335+D335-E335+F335</f>
        <v>0</v>
      </c>
    </row>
    <row r="336" customFormat="false" ht="14.4" hidden="false" customHeight="false" outlineLevel="0" collapsed="false">
      <c r="G336" s="158" t="n">
        <f aca="false">C336+D336-E336+F336</f>
        <v>0</v>
      </c>
    </row>
    <row r="337" customFormat="false" ht="14.4" hidden="false" customHeight="false" outlineLevel="0" collapsed="false">
      <c r="G337" s="158" t="n">
        <f aca="false">C337+D337-E337+F337</f>
        <v>0</v>
      </c>
    </row>
    <row r="338" customFormat="false" ht="14.4" hidden="false" customHeight="false" outlineLevel="0" collapsed="false">
      <c r="G338" s="158" t="n">
        <f aca="false">C338+D338-E338+F338</f>
        <v>0</v>
      </c>
    </row>
    <row r="339" customFormat="false" ht="14.4" hidden="false" customHeight="false" outlineLevel="0" collapsed="false">
      <c r="G339" s="158" t="n">
        <f aca="false">C339+D339-E339+F339</f>
        <v>0</v>
      </c>
    </row>
    <row r="340" customFormat="false" ht="14.4" hidden="false" customHeight="false" outlineLevel="0" collapsed="false">
      <c r="G340" s="158" t="n">
        <f aca="false">C340+D340-E340+F340</f>
        <v>0</v>
      </c>
    </row>
    <row r="341" customFormat="false" ht="14.4" hidden="false" customHeight="false" outlineLevel="0" collapsed="false">
      <c r="G341" s="158" t="n">
        <f aca="false">C341+D341-E341+F341</f>
        <v>0</v>
      </c>
    </row>
    <row r="342" customFormat="false" ht="14.4" hidden="false" customHeight="false" outlineLevel="0" collapsed="false">
      <c r="G342" s="158" t="n">
        <f aca="false">C342+D342-E342+F342</f>
        <v>0</v>
      </c>
    </row>
    <row r="343" customFormat="false" ht="14.4" hidden="false" customHeight="false" outlineLevel="0" collapsed="false">
      <c r="G343" s="158" t="n">
        <f aca="false">C343+D343-E343+F343</f>
        <v>0</v>
      </c>
    </row>
    <row r="344" customFormat="false" ht="14.4" hidden="false" customHeight="false" outlineLevel="0" collapsed="false">
      <c r="G344" s="158" t="n">
        <f aca="false">C344+D344-E344+F344</f>
        <v>0</v>
      </c>
    </row>
    <row r="345" customFormat="false" ht="14.4" hidden="false" customHeight="false" outlineLevel="0" collapsed="false">
      <c r="G345" s="158" t="n">
        <f aca="false">C345+D345-E345+F345</f>
        <v>0</v>
      </c>
    </row>
    <row r="346" customFormat="false" ht="14.4" hidden="false" customHeight="false" outlineLevel="0" collapsed="false">
      <c r="G346" s="158" t="n">
        <f aca="false">C346+D346-E346+F346</f>
        <v>0</v>
      </c>
    </row>
    <row r="347" customFormat="false" ht="14.4" hidden="false" customHeight="false" outlineLevel="0" collapsed="false">
      <c r="G347" s="158" t="n">
        <f aca="false">C347+D347-E347+F347</f>
        <v>0</v>
      </c>
    </row>
    <row r="348" customFormat="false" ht="14.4" hidden="false" customHeight="false" outlineLevel="0" collapsed="false">
      <c r="G348" s="158" t="n">
        <f aca="false">C348+D348-E348+F348</f>
        <v>0</v>
      </c>
    </row>
    <row r="349" customFormat="false" ht="14.4" hidden="false" customHeight="false" outlineLevel="0" collapsed="false">
      <c r="G349" s="158" t="n">
        <f aca="false">C349+D349-E349+F349</f>
        <v>0</v>
      </c>
    </row>
    <row r="350" customFormat="false" ht="14.4" hidden="false" customHeight="false" outlineLevel="0" collapsed="false">
      <c r="G350" s="158" t="n">
        <f aca="false">C350+D350-E350+F350</f>
        <v>0</v>
      </c>
    </row>
    <row r="351" customFormat="false" ht="14.4" hidden="false" customHeight="false" outlineLevel="0" collapsed="false">
      <c r="G351" s="158" t="n">
        <f aca="false">C351+D351-E351+F351</f>
        <v>0</v>
      </c>
    </row>
    <row r="352" customFormat="false" ht="14.4" hidden="false" customHeight="false" outlineLevel="0" collapsed="false">
      <c r="G352" s="158" t="n">
        <f aca="false">C352+D352-E352+F352</f>
        <v>0</v>
      </c>
    </row>
    <row r="353" customFormat="false" ht="14.4" hidden="false" customHeight="false" outlineLevel="0" collapsed="false">
      <c r="G353" s="158" t="n">
        <f aca="false">C353+D353-E353+F353</f>
        <v>0</v>
      </c>
    </row>
    <row r="354" customFormat="false" ht="14.4" hidden="false" customHeight="false" outlineLevel="0" collapsed="false">
      <c r="G354" s="158" t="n">
        <f aca="false">C354+D354-E354+F354</f>
        <v>0</v>
      </c>
    </row>
    <row r="355" customFormat="false" ht="14.4" hidden="false" customHeight="false" outlineLevel="0" collapsed="false">
      <c r="G355" s="158" t="n">
        <f aca="false">C355+D355-E355+F355</f>
        <v>0</v>
      </c>
    </row>
    <row r="356" customFormat="false" ht="14.4" hidden="false" customHeight="false" outlineLevel="0" collapsed="false">
      <c r="G356" s="158" t="n">
        <f aca="false">C356+D356-E356+F356</f>
        <v>0</v>
      </c>
    </row>
    <row r="357" customFormat="false" ht="14.4" hidden="false" customHeight="false" outlineLevel="0" collapsed="false">
      <c r="G357" s="158" t="n">
        <f aca="false">C357+D357-E357+F357</f>
        <v>0</v>
      </c>
    </row>
    <row r="358" customFormat="false" ht="14.4" hidden="false" customHeight="false" outlineLevel="0" collapsed="false">
      <c r="G358" s="158" t="n">
        <f aca="false">C358+D358-E358+F358</f>
        <v>0</v>
      </c>
    </row>
    <row r="359" customFormat="false" ht="14.4" hidden="false" customHeight="false" outlineLevel="0" collapsed="false">
      <c r="G359" s="158" t="n">
        <f aca="false">C359+D359-E359+F359</f>
        <v>0</v>
      </c>
    </row>
    <row r="360" customFormat="false" ht="14.4" hidden="false" customHeight="false" outlineLevel="0" collapsed="false">
      <c r="G360" s="158" t="n">
        <f aca="false">C360+D360-E360+F360</f>
        <v>0</v>
      </c>
    </row>
    <row r="361" customFormat="false" ht="14.4" hidden="false" customHeight="false" outlineLevel="0" collapsed="false">
      <c r="G361" s="158" t="n">
        <f aca="false">C361+D361-E361+F361</f>
        <v>0</v>
      </c>
    </row>
    <row r="362" customFormat="false" ht="14.4" hidden="false" customHeight="false" outlineLevel="0" collapsed="false">
      <c r="G362" s="158" t="n">
        <f aca="false">C362+D362-E362+F362</f>
        <v>0</v>
      </c>
    </row>
    <row r="363" customFormat="false" ht="14.4" hidden="false" customHeight="false" outlineLevel="0" collapsed="false">
      <c r="G363" s="158" t="n">
        <f aca="false">C363+D363-E363+F363</f>
        <v>0</v>
      </c>
    </row>
    <row r="364" customFormat="false" ht="14.4" hidden="false" customHeight="false" outlineLevel="0" collapsed="false">
      <c r="G364" s="158" t="n">
        <f aca="false">C364+D364-E364+F364</f>
        <v>0</v>
      </c>
    </row>
    <row r="365" customFormat="false" ht="14.4" hidden="false" customHeight="false" outlineLevel="0" collapsed="false">
      <c r="G365" s="158" t="n">
        <f aca="false">C365+D365-E365+F365</f>
        <v>0</v>
      </c>
    </row>
    <row r="366" customFormat="false" ht="14.4" hidden="false" customHeight="false" outlineLevel="0" collapsed="false">
      <c r="G366" s="158" t="n">
        <f aca="false">C366+D366-E366+F366</f>
        <v>0</v>
      </c>
    </row>
    <row r="367" customFormat="false" ht="14.4" hidden="false" customHeight="false" outlineLevel="0" collapsed="false">
      <c r="G367" s="158" t="n">
        <f aca="false">C367+D367-E367+F367</f>
        <v>0</v>
      </c>
    </row>
    <row r="368" customFormat="false" ht="14.4" hidden="false" customHeight="false" outlineLevel="0" collapsed="false">
      <c r="G368" s="158" t="n">
        <f aca="false">C368+D368-E368+F368</f>
        <v>0</v>
      </c>
    </row>
    <row r="369" customFormat="false" ht="14.4" hidden="false" customHeight="false" outlineLevel="0" collapsed="false">
      <c r="G369" s="158" t="n">
        <f aca="false">C369+D369-E369+F369</f>
        <v>0</v>
      </c>
    </row>
    <row r="370" customFormat="false" ht="14.4" hidden="false" customHeight="false" outlineLevel="0" collapsed="false">
      <c r="G370" s="158" t="n">
        <f aca="false">C370+D370-E370+F370</f>
        <v>0</v>
      </c>
    </row>
    <row r="371" customFormat="false" ht="14.4" hidden="false" customHeight="false" outlineLevel="0" collapsed="false">
      <c r="G371" s="158" t="n">
        <f aca="false">C371+D371-E371+F371</f>
        <v>0</v>
      </c>
    </row>
    <row r="372" customFormat="false" ht="14.4" hidden="false" customHeight="false" outlineLevel="0" collapsed="false">
      <c r="G372" s="158" t="n">
        <f aca="false">C372+D372-E372+F372</f>
        <v>0</v>
      </c>
    </row>
    <row r="373" customFormat="false" ht="14.4" hidden="false" customHeight="false" outlineLevel="0" collapsed="false">
      <c r="G373" s="158" t="n">
        <f aca="false">C373+D373-E373+F373</f>
        <v>0</v>
      </c>
    </row>
    <row r="374" customFormat="false" ht="14.4" hidden="false" customHeight="false" outlineLevel="0" collapsed="false">
      <c r="G374" s="158" t="n">
        <f aca="false">C374+D374-E374+F374</f>
        <v>0</v>
      </c>
    </row>
    <row r="375" customFormat="false" ht="14.4" hidden="false" customHeight="false" outlineLevel="0" collapsed="false">
      <c r="G375" s="158" t="n">
        <f aca="false">C375+D375-E375+F375</f>
        <v>0</v>
      </c>
    </row>
    <row r="376" customFormat="false" ht="14.4" hidden="false" customHeight="false" outlineLevel="0" collapsed="false">
      <c r="G376" s="158" t="n">
        <f aca="false">C376+D376-E376+F376</f>
        <v>0</v>
      </c>
    </row>
    <row r="377" customFormat="false" ht="14.4" hidden="false" customHeight="false" outlineLevel="0" collapsed="false">
      <c r="G377" s="158" t="n">
        <f aca="false">C377+D377-E377+F377</f>
        <v>0</v>
      </c>
    </row>
    <row r="378" customFormat="false" ht="14.4" hidden="false" customHeight="false" outlineLevel="0" collapsed="false">
      <c r="G378" s="158" t="n">
        <f aca="false">C378+D378-E378+F378</f>
        <v>0</v>
      </c>
    </row>
    <row r="379" customFormat="false" ht="14.4" hidden="false" customHeight="false" outlineLevel="0" collapsed="false">
      <c r="G379" s="158" t="n">
        <f aca="false">C379+D379-E379+F379</f>
        <v>0</v>
      </c>
    </row>
    <row r="380" customFormat="false" ht="14.4" hidden="false" customHeight="false" outlineLevel="0" collapsed="false">
      <c r="G380" s="158" t="n">
        <f aca="false">C380+D380-E380+F380</f>
        <v>0</v>
      </c>
    </row>
    <row r="381" customFormat="false" ht="14.4" hidden="false" customHeight="false" outlineLevel="0" collapsed="false">
      <c r="G381" s="158" t="n">
        <f aca="false">C381+D381-E381+F381</f>
        <v>0</v>
      </c>
    </row>
    <row r="382" customFormat="false" ht="14.4" hidden="false" customHeight="false" outlineLevel="0" collapsed="false">
      <c r="G382" s="158" t="n">
        <f aca="false">C382+D382-E382+F382</f>
        <v>0</v>
      </c>
    </row>
    <row r="383" customFormat="false" ht="14.4" hidden="false" customHeight="false" outlineLevel="0" collapsed="false">
      <c r="G383" s="158" t="n">
        <f aca="false">C383+D383-E383+F383</f>
        <v>0</v>
      </c>
    </row>
    <row r="384" customFormat="false" ht="14.4" hidden="false" customHeight="false" outlineLevel="0" collapsed="false">
      <c r="G384" s="158" t="n">
        <f aca="false">C384+D384-E384+F384</f>
        <v>0</v>
      </c>
    </row>
    <row r="385" customFormat="false" ht="14.4" hidden="false" customHeight="false" outlineLevel="0" collapsed="false">
      <c r="G385" s="158" t="n">
        <f aca="false">C385+D385-E385+F385</f>
        <v>0</v>
      </c>
    </row>
    <row r="386" customFormat="false" ht="14.4" hidden="false" customHeight="false" outlineLevel="0" collapsed="false">
      <c r="G386" s="158" t="n">
        <f aca="false">C386+D386-E386+F386</f>
        <v>0</v>
      </c>
    </row>
    <row r="387" customFormat="false" ht="14.4" hidden="false" customHeight="false" outlineLevel="0" collapsed="false">
      <c r="G387" s="158" t="n">
        <f aca="false">C387+D387-E387+F387</f>
        <v>0</v>
      </c>
    </row>
    <row r="388" customFormat="false" ht="14.4" hidden="false" customHeight="false" outlineLevel="0" collapsed="false">
      <c r="G388" s="158" t="n">
        <f aca="false">C388+D388-E388+F388</f>
        <v>0</v>
      </c>
    </row>
    <row r="389" customFormat="false" ht="14.4" hidden="false" customHeight="false" outlineLevel="0" collapsed="false">
      <c r="G389" s="158" t="n">
        <f aca="false">C389+D389-E389+F389</f>
        <v>0</v>
      </c>
    </row>
    <row r="390" customFormat="false" ht="14.4" hidden="false" customHeight="false" outlineLevel="0" collapsed="false">
      <c r="G390" s="158" t="n">
        <f aca="false">C390+D390-E390+F390</f>
        <v>0</v>
      </c>
    </row>
    <row r="391" customFormat="false" ht="14.4" hidden="false" customHeight="false" outlineLevel="0" collapsed="false">
      <c r="G391" s="158" t="n">
        <f aca="false">C391+D391-E391+F391</f>
        <v>0</v>
      </c>
    </row>
    <row r="392" customFormat="false" ht="14.4" hidden="false" customHeight="false" outlineLevel="0" collapsed="false">
      <c r="G392" s="158" t="n">
        <f aca="false">C392+D392-E392+F392</f>
        <v>0</v>
      </c>
    </row>
    <row r="393" customFormat="false" ht="14.4" hidden="false" customHeight="false" outlineLevel="0" collapsed="false">
      <c r="G393" s="158" t="n">
        <f aca="false">C393+D393-E393+F393</f>
        <v>0</v>
      </c>
    </row>
    <row r="394" customFormat="false" ht="14.4" hidden="false" customHeight="false" outlineLevel="0" collapsed="false">
      <c r="G394" s="158" t="n">
        <f aca="false">C394+D394-E394+F394</f>
        <v>0</v>
      </c>
    </row>
    <row r="395" customFormat="false" ht="14.4" hidden="false" customHeight="false" outlineLevel="0" collapsed="false">
      <c r="G395" s="158" t="n">
        <f aca="false">C395+D395-E395+F395</f>
        <v>0</v>
      </c>
    </row>
    <row r="396" customFormat="false" ht="14.4" hidden="false" customHeight="false" outlineLevel="0" collapsed="false">
      <c r="G396" s="158" t="n">
        <f aca="false">C396+D396-E396+F396</f>
        <v>0</v>
      </c>
    </row>
    <row r="397" customFormat="false" ht="14.4" hidden="false" customHeight="false" outlineLevel="0" collapsed="false">
      <c r="G397" s="158" t="n">
        <f aca="false">C397+D397-E397+F397</f>
        <v>0</v>
      </c>
    </row>
    <row r="398" customFormat="false" ht="14.4" hidden="false" customHeight="false" outlineLevel="0" collapsed="false">
      <c r="G398" s="158" t="n">
        <f aca="false">C398+D398-E398+F398</f>
        <v>0</v>
      </c>
    </row>
    <row r="399" customFormat="false" ht="14.4" hidden="false" customHeight="false" outlineLevel="0" collapsed="false">
      <c r="G399" s="158" t="n">
        <f aca="false">C399+D399-E399+F399</f>
        <v>0</v>
      </c>
    </row>
    <row r="400" customFormat="false" ht="14.4" hidden="false" customHeight="false" outlineLevel="0" collapsed="false">
      <c r="G400" s="158" t="n">
        <f aca="false">C400+D400-E400+F400</f>
        <v>0</v>
      </c>
    </row>
    <row r="401" customFormat="false" ht="14.4" hidden="false" customHeight="false" outlineLevel="0" collapsed="false">
      <c r="G401" s="158" t="n">
        <f aca="false">C401+D401-E401+F401</f>
        <v>0</v>
      </c>
    </row>
    <row r="402" customFormat="false" ht="14.4" hidden="false" customHeight="false" outlineLevel="0" collapsed="false">
      <c r="G402" s="158" t="n">
        <f aca="false">C402+D402-E402+F402</f>
        <v>0</v>
      </c>
    </row>
    <row r="403" customFormat="false" ht="14.4" hidden="false" customHeight="false" outlineLevel="0" collapsed="false">
      <c r="G403" s="158" t="n">
        <f aca="false">C403+D403-E403+F403</f>
        <v>0</v>
      </c>
    </row>
    <row r="404" customFormat="false" ht="14.4" hidden="false" customHeight="false" outlineLevel="0" collapsed="false">
      <c r="G404" s="158" t="n">
        <f aca="false">C404+D404-E404+F404</f>
        <v>0</v>
      </c>
    </row>
    <row r="405" customFormat="false" ht="14.4" hidden="false" customHeight="false" outlineLevel="0" collapsed="false">
      <c r="G405" s="158" t="n">
        <f aca="false">C405+D405-E405+F405</f>
        <v>0</v>
      </c>
    </row>
    <row r="406" customFormat="false" ht="14.4" hidden="false" customHeight="false" outlineLevel="0" collapsed="false">
      <c r="G406" s="158" t="n">
        <f aca="false">C406+D406-E406+F406</f>
        <v>0</v>
      </c>
    </row>
    <row r="407" customFormat="false" ht="14.4" hidden="false" customHeight="false" outlineLevel="0" collapsed="false">
      <c r="G407" s="158" t="n">
        <f aca="false">C407+D407-E407+F407</f>
        <v>0</v>
      </c>
    </row>
    <row r="408" customFormat="false" ht="14.4" hidden="false" customHeight="false" outlineLevel="0" collapsed="false">
      <c r="G408" s="158" t="n">
        <f aca="false">C408+D408-E408+F408</f>
        <v>0</v>
      </c>
    </row>
    <row r="409" customFormat="false" ht="14.4" hidden="false" customHeight="false" outlineLevel="0" collapsed="false">
      <c r="G409" s="158" t="n">
        <f aca="false">C409+D409-E409+F409</f>
        <v>0</v>
      </c>
    </row>
    <row r="410" customFormat="false" ht="14.4" hidden="false" customHeight="false" outlineLevel="0" collapsed="false">
      <c r="G410" s="158" t="n">
        <f aca="false">C410+D410-E410+F410</f>
        <v>0</v>
      </c>
    </row>
    <row r="411" customFormat="false" ht="14.4" hidden="false" customHeight="false" outlineLevel="0" collapsed="false">
      <c r="G411" s="158" t="n">
        <f aca="false">C411+D411-E411+F411</f>
        <v>0</v>
      </c>
    </row>
    <row r="412" customFormat="false" ht="14.4" hidden="false" customHeight="false" outlineLevel="0" collapsed="false">
      <c r="G412" s="158" t="n">
        <f aca="false">C412+D412-E412+F412</f>
        <v>0</v>
      </c>
    </row>
    <row r="413" customFormat="false" ht="14.4" hidden="false" customHeight="false" outlineLevel="0" collapsed="false">
      <c r="G413" s="158" t="n">
        <f aca="false">C413+D413-E413+F413</f>
        <v>0</v>
      </c>
    </row>
    <row r="414" customFormat="false" ht="14.4" hidden="false" customHeight="false" outlineLevel="0" collapsed="false">
      <c r="G414" s="158" t="n">
        <f aca="false">C414+D414-E414+F414</f>
        <v>0</v>
      </c>
    </row>
    <row r="415" customFormat="false" ht="14.4" hidden="false" customHeight="false" outlineLevel="0" collapsed="false">
      <c r="G415" s="158" t="n">
        <f aca="false">C415+D415-E415+F415</f>
        <v>0</v>
      </c>
    </row>
    <row r="416" customFormat="false" ht="14.4" hidden="false" customHeight="false" outlineLevel="0" collapsed="false">
      <c r="G416" s="158" t="n">
        <f aca="false">C416+D416-E416+F416</f>
        <v>0</v>
      </c>
    </row>
    <row r="417" customFormat="false" ht="14.4" hidden="false" customHeight="false" outlineLevel="0" collapsed="false">
      <c r="G417" s="158" t="n">
        <f aca="false">C417+D417-E417+F417</f>
        <v>0</v>
      </c>
    </row>
    <row r="418" customFormat="false" ht="14.4" hidden="false" customHeight="false" outlineLevel="0" collapsed="false">
      <c r="G418" s="158" t="n">
        <f aca="false">C418+D418-E418+F418</f>
        <v>0</v>
      </c>
    </row>
    <row r="419" customFormat="false" ht="14.4" hidden="false" customHeight="false" outlineLevel="0" collapsed="false">
      <c r="G419" s="158" t="n">
        <f aca="false">C419+D419-E419+F419</f>
        <v>0</v>
      </c>
    </row>
    <row r="420" customFormat="false" ht="14.4" hidden="false" customHeight="false" outlineLevel="0" collapsed="false">
      <c r="G420" s="158" t="n">
        <f aca="false">C420+D420-E420+F420</f>
        <v>0</v>
      </c>
    </row>
    <row r="421" customFormat="false" ht="14.4" hidden="false" customHeight="false" outlineLevel="0" collapsed="false">
      <c r="G421" s="158" t="n">
        <f aca="false">C421+D421-E421+F421</f>
        <v>0</v>
      </c>
    </row>
    <row r="422" customFormat="false" ht="14.4" hidden="false" customHeight="false" outlineLevel="0" collapsed="false">
      <c r="G422" s="158" t="n">
        <f aca="false">C422+D422-E422+F422</f>
        <v>0</v>
      </c>
    </row>
    <row r="423" customFormat="false" ht="14.4" hidden="false" customHeight="false" outlineLevel="0" collapsed="false">
      <c r="G423" s="158" t="n">
        <f aca="false">C423+D423-E423+F423</f>
        <v>0</v>
      </c>
    </row>
    <row r="424" customFormat="false" ht="14.4" hidden="false" customHeight="false" outlineLevel="0" collapsed="false">
      <c r="G424" s="158" t="n">
        <f aca="false">C424+D424-E424+F424</f>
        <v>0</v>
      </c>
    </row>
    <row r="425" customFormat="false" ht="14.4" hidden="false" customHeight="false" outlineLevel="0" collapsed="false">
      <c r="G425" s="158" t="n">
        <f aca="false">C425+D425-E425+F425</f>
        <v>0</v>
      </c>
    </row>
    <row r="426" customFormat="false" ht="14.4" hidden="false" customHeight="false" outlineLevel="0" collapsed="false">
      <c r="G426" s="158" t="n">
        <f aca="false">C426+D426-E426+F426</f>
        <v>0</v>
      </c>
    </row>
    <row r="427" customFormat="false" ht="14.4" hidden="false" customHeight="false" outlineLevel="0" collapsed="false">
      <c r="G427" s="158" t="n">
        <f aca="false">C427+D427-E427+F427</f>
        <v>0</v>
      </c>
    </row>
    <row r="428" customFormat="false" ht="14.4" hidden="false" customHeight="false" outlineLevel="0" collapsed="false">
      <c r="G428" s="158" t="n">
        <f aca="false">C428+D428-E428+F428</f>
        <v>0</v>
      </c>
    </row>
    <row r="429" customFormat="false" ht="14.4" hidden="false" customHeight="false" outlineLevel="0" collapsed="false">
      <c r="G429" s="158" t="n">
        <f aca="false">C429+D429-E429+F429</f>
        <v>0</v>
      </c>
    </row>
    <row r="430" customFormat="false" ht="14.4" hidden="false" customHeight="false" outlineLevel="0" collapsed="false">
      <c r="G430" s="158" t="n">
        <f aca="false">C430+D430-E430+F430</f>
        <v>0</v>
      </c>
    </row>
    <row r="431" customFormat="false" ht="14.4" hidden="false" customHeight="false" outlineLevel="0" collapsed="false">
      <c r="G431" s="158" t="n">
        <f aca="false">C431+D431-E431+F431</f>
        <v>0</v>
      </c>
    </row>
    <row r="432" customFormat="false" ht="14.4" hidden="false" customHeight="false" outlineLevel="0" collapsed="false">
      <c r="G432" s="158" t="n">
        <f aca="false">C432+D432-E432+F432</f>
        <v>0</v>
      </c>
    </row>
    <row r="433" customFormat="false" ht="14.4" hidden="false" customHeight="false" outlineLevel="0" collapsed="false">
      <c r="G433" s="158" t="n">
        <f aca="false">C433+D433-E433+F433</f>
        <v>0</v>
      </c>
    </row>
    <row r="434" customFormat="false" ht="14.4" hidden="false" customHeight="false" outlineLevel="0" collapsed="false">
      <c r="G434" s="158" t="n">
        <f aca="false">C434+D434-E434+F434</f>
        <v>0</v>
      </c>
    </row>
    <row r="435" customFormat="false" ht="14.4" hidden="false" customHeight="false" outlineLevel="0" collapsed="false">
      <c r="G435" s="158" t="n">
        <f aca="false">C435+D435-E435+F435</f>
        <v>0</v>
      </c>
    </row>
    <row r="436" customFormat="false" ht="14.4" hidden="false" customHeight="false" outlineLevel="0" collapsed="false">
      <c r="G436" s="158" t="n">
        <f aca="false">C436+D436-E436+F436</f>
        <v>0</v>
      </c>
    </row>
    <row r="437" customFormat="false" ht="14.4" hidden="false" customHeight="false" outlineLevel="0" collapsed="false">
      <c r="G437" s="158" t="n">
        <f aca="false">C437+D437-E437+F437</f>
        <v>0</v>
      </c>
    </row>
    <row r="438" customFormat="false" ht="14.4" hidden="false" customHeight="false" outlineLevel="0" collapsed="false">
      <c r="G438" s="158" t="n">
        <f aca="false">C438+D438-E438+F438</f>
        <v>0</v>
      </c>
    </row>
    <row r="439" customFormat="false" ht="14.4" hidden="false" customHeight="false" outlineLevel="0" collapsed="false">
      <c r="G439" s="158" t="n">
        <f aca="false">C439+D439-E439+F439</f>
        <v>0</v>
      </c>
    </row>
    <row r="440" customFormat="false" ht="14.4" hidden="false" customHeight="false" outlineLevel="0" collapsed="false">
      <c r="G440" s="158" t="n">
        <f aca="false">C440+D440-E440+F440</f>
        <v>0</v>
      </c>
    </row>
    <row r="441" customFormat="false" ht="14.4" hidden="false" customHeight="false" outlineLevel="0" collapsed="false">
      <c r="G441" s="158" t="n">
        <f aca="false">C441+D441-E441+F441</f>
        <v>0</v>
      </c>
    </row>
    <row r="442" customFormat="false" ht="14.4" hidden="false" customHeight="false" outlineLevel="0" collapsed="false">
      <c r="G442" s="158" t="n">
        <f aca="false">C442+D442-E442+F442</f>
        <v>0</v>
      </c>
    </row>
    <row r="443" customFormat="false" ht="14.4" hidden="false" customHeight="false" outlineLevel="0" collapsed="false">
      <c r="G443" s="158" t="n">
        <f aca="false">C443+D443-E443+F443</f>
        <v>0</v>
      </c>
    </row>
    <row r="444" customFormat="false" ht="14.4" hidden="false" customHeight="false" outlineLevel="0" collapsed="false">
      <c r="G444" s="158" t="n">
        <f aca="false">C444+D444-E444+F444</f>
        <v>0</v>
      </c>
    </row>
    <row r="445" customFormat="false" ht="14.4" hidden="false" customHeight="false" outlineLevel="0" collapsed="false">
      <c r="G445" s="158" t="n">
        <f aca="false">C445+D445-E445+F445</f>
        <v>0</v>
      </c>
    </row>
    <row r="446" customFormat="false" ht="14.4" hidden="false" customHeight="false" outlineLevel="0" collapsed="false">
      <c r="G446" s="158" t="n">
        <f aca="false">C446+D446-E446+F446</f>
        <v>0</v>
      </c>
    </row>
    <row r="447" customFormat="false" ht="14.4" hidden="false" customHeight="false" outlineLevel="0" collapsed="false">
      <c r="G447" s="158" t="n">
        <f aca="false">C447+D447-E447+F447</f>
        <v>0</v>
      </c>
    </row>
    <row r="448" customFormat="false" ht="14.4" hidden="false" customHeight="false" outlineLevel="0" collapsed="false">
      <c r="G448" s="158" t="n">
        <f aca="false">C448+D448-E448+F448</f>
        <v>0</v>
      </c>
    </row>
    <row r="449" customFormat="false" ht="14.4" hidden="false" customHeight="false" outlineLevel="0" collapsed="false">
      <c r="G449" s="158" t="n">
        <f aca="false">C449+D449-E449+F449</f>
        <v>0</v>
      </c>
    </row>
    <row r="450" customFormat="false" ht="14.4" hidden="false" customHeight="false" outlineLevel="0" collapsed="false">
      <c r="G450" s="158" t="n">
        <f aca="false">C450+D450-E450+F450</f>
        <v>0</v>
      </c>
    </row>
    <row r="451" customFormat="false" ht="14.4" hidden="false" customHeight="false" outlineLevel="0" collapsed="false">
      <c r="G451" s="158" t="n">
        <f aca="false">C451+D451-E451+F451</f>
        <v>0</v>
      </c>
    </row>
    <row r="452" customFormat="false" ht="14.4" hidden="false" customHeight="false" outlineLevel="0" collapsed="false">
      <c r="G452" s="158" t="n">
        <f aca="false">C452+D452-E452+F452</f>
        <v>0</v>
      </c>
    </row>
    <row r="453" customFormat="false" ht="14.4" hidden="false" customHeight="false" outlineLevel="0" collapsed="false">
      <c r="G453" s="158" t="n">
        <f aca="false">C453+D453-E453+F453</f>
        <v>0</v>
      </c>
    </row>
    <row r="454" customFormat="false" ht="14.4" hidden="false" customHeight="false" outlineLevel="0" collapsed="false">
      <c r="G454" s="158" t="n">
        <f aca="false">C454+D454-E454+F454</f>
        <v>0</v>
      </c>
    </row>
    <row r="455" customFormat="false" ht="14.4" hidden="false" customHeight="false" outlineLevel="0" collapsed="false">
      <c r="G455" s="158" t="n">
        <f aca="false">C455+D455-E455+F455</f>
        <v>0</v>
      </c>
    </row>
    <row r="456" customFormat="false" ht="14.4" hidden="false" customHeight="false" outlineLevel="0" collapsed="false">
      <c r="G456" s="158" t="n">
        <f aca="false">C456+D456-E456+F456</f>
        <v>0</v>
      </c>
    </row>
    <row r="457" customFormat="false" ht="14.4" hidden="false" customHeight="false" outlineLevel="0" collapsed="false">
      <c r="G457" s="158" t="n">
        <f aca="false">C457+D457-E457+F457</f>
        <v>0</v>
      </c>
    </row>
    <row r="458" customFormat="false" ht="14.4" hidden="false" customHeight="false" outlineLevel="0" collapsed="false">
      <c r="G458" s="158" t="n">
        <f aca="false">C458+D458-E458+F458</f>
        <v>0</v>
      </c>
    </row>
    <row r="459" customFormat="false" ht="14.4" hidden="false" customHeight="false" outlineLevel="0" collapsed="false">
      <c r="G459" s="158" t="n">
        <f aca="false">C459+D459-E459+F459</f>
        <v>0</v>
      </c>
    </row>
    <row r="460" customFormat="false" ht="14.4" hidden="false" customHeight="false" outlineLevel="0" collapsed="false">
      <c r="G460" s="158" t="n">
        <f aca="false">C460+D460-E460+F460</f>
        <v>0</v>
      </c>
    </row>
    <row r="461" customFormat="false" ht="14.4" hidden="false" customHeight="false" outlineLevel="0" collapsed="false">
      <c r="G461" s="158" t="n">
        <f aca="false">C461+D461-E461+F461</f>
        <v>0</v>
      </c>
    </row>
    <row r="462" customFormat="false" ht="14.4" hidden="false" customHeight="false" outlineLevel="0" collapsed="false">
      <c r="G462" s="158" t="n">
        <f aca="false">C462+D462-E462+F462</f>
        <v>0</v>
      </c>
    </row>
    <row r="463" customFormat="false" ht="14.4" hidden="false" customHeight="false" outlineLevel="0" collapsed="false">
      <c r="G463" s="158" t="n">
        <f aca="false">C463+D463-E463+F463</f>
        <v>0</v>
      </c>
    </row>
    <row r="464" customFormat="false" ht="14.4" hidden="false" customHeight="false" outlineLevel="0" collapsed="false">
      <c r="G464" s="158" t="n">
        <f aca="false">C464+D464-E464+F464</f>
        <v>0</v>
      </c>
    </row>
    <row r="465" customFormat="false" ht="14.4" hidden="false" customHeight="false" outlineLevel="0" collapsed="false">
      <c r="G465" s="158" t="n">
        <f aca="false">C465+D465-E465+F465</f>
        <v>0</v>
      </c>
    </row>
    <row r="466" customFormat="false" ht="14.4" hidden="false" customHeight="false" outlineLevel="0" collapsed="false">
      <c r="G466" s="158" t="n">
        <f aca="false">C466+D466-E466+F466</f>
        <v>0</v>
      </c>
    </row>
    <row r="467" customFormat="false" ht="14.4" hidden="false" customHeight="false" outlineLevel="0" collapsed="false">
      <c r="G467" s="158" t="n">
        <f aca="false">C467+D467-E467+F467</f>
        <v>0</v>
      </c>
    </row>
    <row r="468" customFormat="false" ht="14.4" hidden="false" customHeight="false" outlineLevel="0" collapsed="false">
      <c r="G468" s="158" t="n">
        <f aca="false">C468+D468-E468+F468</f>
        <v>0</v>
      </c>
    </row>
    <row r="469" customFormat="false" ht="14.4" hidden="false" customHeight="false" outlineLevel="0" collapsed="false">
      <c r="G469" s="158" t="n">
        <f aca="false">C469+D469-E469+F469</f>
        <v>0</v>
      </c>
    </row>
    <row r="470" customFormat="false" ht="14.4" hidden="false" customHeight="false" outlineLevel="0" collapsed="false">
      <c r="G470" s="158" t="n">
        <f aca="false">C470+D470-E470+F470</f>
        <v>0</v>
      </c>
    </row>
    <row r="471" customFormat="false" ht="14.4" hidden="false" customHeight="false" outlineLevel="0" collapsed="false">
      <c r="G471" s="158" t="n">
        <f aca="false">C471+D471-E471+F471</f>
        <v>0</v>
      </c>
    </row>
    <row r="472" customFormat="false" ht="14.4" hidden="false" customHeight="false" outlineLevel="0" collapsed="false">
      <c r="G472" s="158" t="n">
        <f aca="false">C472+D472-E472+F472</f>
        <v>0</v>
      </c>
    </row>
    <row r="473" customFormat="false" ht="14.4" hidden="false" customHeight="false" outlineLevel="0" collapsed="false">
      <c r="G473" s="158" t="n">
        <f aca="false">C473+D473-E473+F473</f>
        <v>0</v>
      </c>
    </row>
    <row r="474" customFormat="false" ht="14.4" hidden="false" customHeight="false" outlineLevel="0" collapsed="false">
      <c r="G474" s="158" t="n">
        <f aca="false">C474+D474-E474+F474</f>
        <v>0</v>
      </c>
    </row>
    <row r="475" customFormat="false" ht="14.4" hidden="false" customHeight="false" outlineLevel="0" collapsed="false">
      <c r="G475" s="158" t="n">
        <f aca="false">C475+D475-E475+F475</f>
        <v>0</v>
      </c>
    </row>
    <row r="476" customFormat="false" ht="14.4" hidden="false" customHeight="false" outlineLevel="0" collapsed="false">
      <c r="G476" s="158" t="n">
        <f aca="false">C476+D476-E476+F476</f>
        <v>0</v>
      </c>
    </row>
    <row r="477" customFormat="false" ht="14.4" hidden="false" customHeight="false" outlineLevel="0" collapsed="false">
      <c r="G477" s="158" t="n">
        <f aca="false">C477+D477-E477+F477</f>
        <v>0</v>
      </c>
    </row>
    <row r="478" customFormat="false" ht="14.4" hidden="false" customHeight="false" outlineLevel="0" collapsed="false">
      <c r="G478" s="158" t="n">
        <f aca="false">C478+D478-E478+F478</f>
        <v>0</v>
      </c>
    </row>
    <row r="479" customFormat="false" ht="14.4" hidden="false" customHeight="false" outlineLevel="0" collapsed="false">
      <c r="G479" s="158" t="n">
        <f aca="false">C479+D479-E479+F479</f>
        <v>0</v>
      </c>
    </row>
    <row r="480" customFormat="false" ht="14.4" hidden="false" customHeight="false" outlineLevel="0" collapsed="false">
      <c r="G480" s="158" t="n">
        <f aca="false">C480+D480-E480+F480</f>
        <v>0</v>
      </c>
    </row>
    <row r="481" customFormat="false" ht="14.4" hidden="false" customHeight="false" outlineLevel="0" collapsed="false">
      <c r="G481" s="158" t="n">
        <f aca="false">C481+D481-E481+F481</f>
        <v>0</v>
      </c>
    </row>
    <row r="482" customFormat="false" ht="14.4" hidden="false" customHeight="false" outlineLevel="0" collapsed="false">
      <c r="G482" s="158" t="n">
        <f aca="false">C482+D482-E482+F482</f>
        <v>0</v>
      </c>
    </row>
    <row r="483" customFormat="false" ht="14.4" hidden="false" customHeight="false" outlineLevel="0" collapsed="false">
      <c r="G483" s="158" t="n">
        <f aca="false">C483+D483-E483+F483</f>
        <v>0</v>
      </c>
    </row>
    <row r="484" customFormat="false" ht="14.4" hidden="false" customHeight="false" outlineLevel="0" collapsed="false">
      <c r="G484" s="158" t="n">
        <f aca="false">C484+D484-E484+F484</f>
        <v>0</v>
      </c>
    </row>
    <row r="485" customFormat="false" ht="14.4" hidden="false" customHeight="false" outlineLevel="0" collapsed="false">
      <c r="G485" s="158" t="n">
        <f aca="false">C485+D485-E485+F485</f>
        <v>0</v>
      </c>
    </row>
    <row r="486" customFormat="false" ht="14.4" hidden="false" customHeight="false" outlineLevel="0" collapsed="false">
      <c r="G486" s="158" t="n">
        <f aca="false">C486+D486-E486+F486</f>
        <v>0</v>
      </c>
    </row>
    <row r="487" customFormat="false" ht="14.4" hidden="false" customHeight="false" outlineLevel="0" collapsed="false">
      <c r="G487" s="158" t="n">
        <f aca="false">C487+D487-E487+F487</f>
        <v>0</v>
      </c>
    </row>
    <row r="488" customFormat="false" ht="14.4" hidden="false" customHeight="false" outlineLevel="0" collapsed="false">
      <c r="G488" s="158" t="n">
        <f aca="false">C488+D488-E488+F488</f>
        <v>0</v>
      </c>
    </row>
    <row r="489" customFormat="false" ht="14.4" hidden="false" customHeight="false" outlineLevel="0" collapsed="false">
      <c r="G489" s="158" t="n">
        <f aca="false">C489+D489-E489+F489</f>
        <v>0</v>
      </c>
    </row>
    <row r="490" customFormat="false" ht="14.4" hidden="false" customHeight="false" outlineLevel="0" collapsed="false">
      <c r="G490" s="158" t="n">
        <f aca="false">C490+D490-E490+F490</f>
        <v>0</v>
      </c>
    </row>
    <row r="491" customFormat="false" ht="14.4" hidden="false" customHeight="false" outlineLevel="0" collapsed="false">
      <c r="G491" s="158" t="n">
        <f aca="false">C491+D491-E491+F491</f>
        <v>0</v>
      </c>
    </row>
    <row r="492" customFormat="false" ht="14.4" hidden="false" customHeight="false" outlineLevel="0" collapsed="false">
      <c r="G492" s="158" t="n">
        <f aca="false">C492+D492-E492+F492</f>
        <v>0</v>
      </c>
    </row>
    <row r="493" customFormat="false" ht="14.4" hidden="false" customHeight="false" outlineLevel="0" collapsed="false">
      <c r="G493" s="158" t="n">
        <f aca="false">C493+D493-E493+F493</f>
        <v>0</v>
      </c>
    </row>
    <row r="494" customFormat="false" ht="14.4" hidden="false" customHeight="false" outlineLevel="0" collapsed="false">
      <c r="G494" s="158" t="n">
        <f aca="false">C494+D494-E494+F494</f>
        <v>0</v>
      </c>
    </row>
    <row r="495" customFormat="false" ht="14.4" hidden="false" customHeight="false" outlineLevel="0" collapsed="false">
      <c r="G495" s="158" t="n">
        <f aca="false">C495+D495-E495+F495</f>
        <v>0</v>
      </c>
    </row>
    <row r="496" customFormat="false" ht="14.4" hidden="false" customHeight="false" outlineLevel="0" collapsed="false">
      <c r="G496" s="158" t="n">
        <f aca="false">C496+D496-E496+F496</f>
        <v>0</v>
      </c>
    </row>
    <row r="497" customFormat="false" ht="14.4" hidden="false" customHeight="false" outlineLevel="0" collapsed="false">
      <c r="G497" s="158" t="n">
        <f aca="false">C497+D497-E497+F497</f>
        <v>0</v>
      </c>
    </row>
    <row r="498" customFormat="false" ht="14.4" hidden="false" customHeight="false" outlineLevel="0" collapsed="false">
      <c r="G498" s="158" t="n">
        <f aca="false">C498+D498-E498+F498</f>
        <v>0</v>
      </c>
    </row>
    <row r="499" customFormat="false" ht="14.4" hidden="false" customHeight="false" outlineLevel="0" collapsed="false">
      <c r="G499" s="158" t="n">
        <f aca="false">C499+D499-E499+F499</f>
        <v>0</v>
      </c>
    </row>
    <row r="500" customFormat="false" ht="14.4" hidden="false" customHeight="false" outlineLevel="0" collapsed="false">
      <c r="G500" s="158" t="n">
        <f aca="false">C500+D500-E500+F500</f>
        <v>0</v>
      </c>
    </row>
    <row r="501" customFormat="false" ht="14.4" hidden="false" customHeight="false" outlineLevel="0" collapsed="false">
      <c r="G501" s="158" t="n">
        <f aca="false">C501+D501-E501+F501</f>
        <v>0</v>
      </c>
    </row>
    <row r="502" customFormat="false" ht="14.4" hidden="false" customHeight="false" outlineLevel="0" collapsed="false">
      <c r="G502" s="158" t="n">
        <f aca="false">C502+D502-E502+F502</f>
        <v>0</v>
      </c>
    </row>
    <row r="503" customFormat="false" ht="14.4" hidden="false" customHeight="false" outlineLevel="0" collapsed="false">
      <c r="G503" s="158" t="n">
        <f aca="false">C503+D503-E503+F503</f>
        <v>0</v>
      </c>
    </row>
    <row r="504" customFormat="false" ht="14.4" hidden="false" customHeight="false" outlineLevel="0" collapsed="false">
      <c r="G504" s="158" t="n">
        <f aca="false">C504+D504-E504+F504</f>
        <v>0</v>
      </c>
    </row>
    <row r="505" customFormat="false" ht="14.4" hidden="false" customHeight="false" outlineLevel="0" collapsed="false">
      <c r="G505" s="158" t="n">
        <f aca="false">C505+D505-E505+F505</f>
        <v>0</v>
      </c>
    </row>
    <row r="506" customFormat="false" ht="14.4" hidden="false" customHeight="false" outlineLevel="0" collapsed="false">
      <c r="G506" s="158" t="n">
        <f aca="false">C506+D506-E506+F506</f>
        <v>0</v>
      </c>
    </row>
    <row r="507" customFormat="false" ht="14.4" hidden="false" customHeight="false" outlineLevel="0" collapsed="false">
      <c r="G507" s="158" t="n">
        <f aca="false">C507+D507-E507+F507</f>
        <v>0</v>
      </c>
    </row>
    <row r="508" customFormat="false" ht="14.4" hidden="false" customHeight="false" outlineLevel="0" collapsed="false">
      <c r="G508" s="158" t="n">
        <f aca="false">C508+D508-E508+F508</f>
        <v>0</v>
      </c>
    </row>
    <row r="509" customFormat="false" ht="14.4" hidden="false" customHeight="false" outlineLevel="0" collapsed="false">
      <c r="G509" s="158" t="n">
        <f aca="false">C509+D509-E509+F509</f>
        <v>0</v>
      </c>
    </row>
    <row r="510" customFormat="false" ht="14.4" hidden="false" customHeight="false" outlineLevel="0" collapsed="false">
      <c r="G510" s="158" t="n">
        <f aca="false">C510+D510-E510+F510</f>
        <v>0</v>
      </c>
    </row>
    <row r="511" customFormat="false" ht="14.4" hidden="false" customHeight="false" outlineLevel="0" collapsed="false">
      <c r="G511" s="158" t="n">
        <f aca="false">C511+D511-E511+F511</f>
        <v>0</v>
      </c>
    </row>
    <row r="512" customFormat="false" ht="14.4" hidden="false" customHeight="false" outlineLevel="0" collapsed="false">
      <c r="G512" s="158" t="n">
        <f aca="false">C512+D512-E512+F512</f>
        <v>0</v>
      </c>
    </row>
    <row r="513" customFormat="false" ht="14.4" hidden="false" customHeight="false" outlineLevel="0" collapsed="false">
      <c r="G513" s="158" t="n">
        <f aca="false">C513+D513-E513+F513</f>
        <v>0</v>
      </c>
    </row>
    <row r="514" customFormat="false" ht="14.4" hidden="false" customHeight="false" outlineLevel="0" collapsed="false">
      <c r="G514" s="158" t="n">
        <f aca="false">C514+D514-E514+F514</f>
        <v>0</v>
      </c>
    </row>
    <row r="515" customFormat="false" ht="14.4" hidden="false" customHeight="false" outlineLevel="0" collapsed="false">
      <c r="G515" s="158" t="n">
        <f aca="false">C515+D515-E515+F515</f>
        <v>0</v>
      </c>
    </row>
    <row r="516" customFormat="false" ht="14.4" hidden="false" customHeight="false" outlineLevel="0" collapsed="false">
      <c r="G516" s="158" t="n">
        <f aca="false">C516+D516-E516+F516</f>
        <v>0</v>
      </c>
    </row>
    <row r="517" customFormat="false" ht="14.4" hidden="false" customHeight="false" outlineLevel="0" collapsed="false">
      <c r="G517" s="158" t="n">
        <f aca="false">C517+D517-E517+F517</f>
        <v>0</v>
      </c>
    </row>
    <row r="518" customFormat="false" ht="14.4" hidden="false" customHeight="false" outlineLevel="0" collapsed="false">
      <c r="G518" s="158" t="n">
        <f aca="false">C518+D518-E518+F518</f>
        <v>0</v>
      </c>
    </row>
    <row r="519" customFormat="false" ht="14.4" hidden="false" customHeight="false" outlineLevel="0" collapsed="false">
      <c r="G519" s="158" t="n">
        <f aca="false">C519+D519-E519+F519</f>
        <v>0</v>
      </c>
    </row>
    <row r="520" customFormat="false" ht="14.4" hidden="false" customHeight="false" outlineLevel="0" collapsed="false">
      <c r="G520" s="158" t="n">
        <f aca="false">C520+D520-E520+F520</f>
        <v>0</v>
      </c>
    </row>
    <row r="521" customFormat="false" ht="14.4" hidden="false" customHeight="false" outlineLevel="0" collapsed="false">
      <c r="G521" s="158" t="n">
        <f aca="false">C521+D521-E521+F521</f>
        <v>0</v>
      </c>
    </row>
    <row r="522" customFormat="false" ht="14.4" hidden="false" customHeight="false" outlineLevel="0" collapsed="false">
      <c r="G522" s="158" t="n">
        <f aca="false">C522+D522-E522+F522</f>
        <v>0</v>
      </c>
    </row>
    <row r="523" customFormat="false" ht="14.4" hidden="false" customHeight="false" outlineLevel="0" collapsed="false">
      <c r="G523" s="158" t="n">
        <f aca="false">C523+D523-E523+F523</f>
        <v>0</v>
      </c>
    </row>
    <row r="524" customFormat="false" ht="14.4" hidden="false" customHeight="false" outlineLevel="0" collapsed="false">
      <c r="G524" s="158" t="n">
        <f aca="false">C524+D524-E524+F524</f>
        <v>0</v>
      </c>
    </row>
    <row r="525" customFormat="false" ht="14.4" hidden="false" customHeight="false" outlineLevel="0" collapsed="false">
      <c r="G525" s="158" t="n">
        <f aca="false">C525+D525-E525+F525</f>
        <v>0</v>
      </c>
    </row>
    <row r="526" customFormat="false" ht="14.4" hidden="false" customHeight="false" outlineLevel="0" collapsed="false">
      <c r="G526" s="158" t="n">
        <f aca="false">C526+D526-E526+F526</f>
        <v>0</v>
      </c>
    </row>
    <row r="527" customFormat="false" ht="14.4" hidden="false" customHeight="false" outlineLevel="0" collapsed="false">
      <c r="G527" s="158" t="n">
        <f aca="false">C527+D527-E527+F527</f>
        <v>0</v>
      </c>
    </row>
    <row r="528" customFormat="false" ht="14.4" hidden="false" customHeight="false" outlineLevel="0" collapsed="false">
      <c r="G528" s="158" t="n">
        <f aca="false">C528+D528-E528+F528</f>
        <v>0</v>
      </c>
    </row>
    <row r="529" customFormat="false" ht="14.4" hidden="false" customHeight="false" outlineLevel="0" collapsed="false">
      <c r="G529" s="158" t="n">
        <f aca="false">C529+D529-E529+F529</f>
        <v>0</v>
      </c>
    </row>
    <row r="530" customFormat="false" ht="14.4" hidden="false" customHeight="false" outlineLevel="0" collapsed="false">
      <c r="G530" s="158" t="n">
        <f aca="false">C530+D530-E530+F530</f>
        <v>0</v>
      </c>
    </row>
    <row r="531" customFormat="false" ht="14.4" hidden="false" customHeight="false" outlineLevel="0" collapsed="false">
      <c r="G531" s="158" t="n">
        <f aca="false">C531+D531-E531+F531</f>
        <v>0</v>
      </c>
    </row>
    <row r="532" customFormat="false" ht="14.4" hidden="false" customHeight="false" outlineLevel="0" collapsed="false">
      <c r="G532" s="158" t="n">
        <f aca="false">C532+D532-E532+F532</f>
        <v>0</v>
      </c>
    </row>
    <row r="533" customFormat="false" ht="14.4" hidden="false" customHeight="false" outlineLevel="0" collapsed="false">
      <c r="G533" s="158" t="n">
        <f aca="false">C533+D533-E533+F533</f>
        <v>0</v>
      </c>
    </row>
    <row r="534" customFormat="false" ht="14.4" hidden="false" customHeight="false" outlineLevel="0" collapsed="false">
      <c r="G534" s="158" t="n">
        <f aca="false">C534+D534-E534+F534</f>
        <v>0</v>
      </c>
    </row>
    <row r="535" customFormat="false" ht="14.4" hidden="false" customHeight="false" outlineLevel="0" collapsed="false">
      <c r="G535" s="158" t="n">
        <f aca="false">C535+D535-E535+F535</f>
        <v>0</v>
      </c>
    </row>
    <row r="536" customFormat="false" ht="14.4" hidden="false" customHeight="false" outlineLevel="0" collapsed="false">
      <c r="G536" s="158" t="n">
        <f aca="false">C536+D536-E536+F536</f>
        <v>0</v>
      </c>
    </row>
    <row r="537" customFormat="false" ht="14.4" hidden="false" customHeight="false" outlineLevel="0" collapsed="false">
      <c r="G537" s="158" t="n">
        <f aca="false">C537+D537-E537+F537</f>
        <v>0</v>
      </c>
    </row>
    <row r="538" customFormat="false" ht="14.4" hidden="false" customHeight="false" outlineLevel="0" collapsed="false">
      <c r="G538" s="158" t="n">
        <f aca="false">C538+D538-E538+F538</f>
        <v>0</v>
      </c>
    </row>
    <row r="539" customFormat="false" ht="14.4" hidden="false" customHeight="false" outlineLevel="0" collapsed="false">
      <c r="G539" s="158" t="n">
        <f aca="false">C539+D539-E539+F539</f>
        <v>0</v>
      </c>
    </row>
    <row r="540" customFormat="false" ht="14.4" hidden="false" customHeight="false" outlineLevel="0" collapsed="false">
      <c r="G540" s="158" t="n">
        <f aca="false">C540+D540-E540+F540</f>
        <v>0</v>
      </c>
    </row>
    <row r="541" customFormat="false" ht="14.4" hidden="false" customHeight="false" outlineLevel="0" collapsed="false">
      <c r="G541" s="158" t="n">
        <f aca="false">C541+D541-E541+F541</f>
        <v>0</v>
      </c>
    </row>
    <row r="542" customFormat="false" ht="14.4" hidden="false" customHeight="false" outlineLevel="0" collapsed="false">
      <c r="G542" s="158" t="n">
        <f aca="false">C542+D542-E542+F542</f>
        <v>0</v>
      </c>
    </row>
    <row r="543" customFormat="false" ht="14.4" hidden="false" customHeight="false" outlineLevel="0" collapsed="false">
      <c r="G543" s="158" t="n">
        <f aca="false">C543+D543-E543+F543</f>
        <v>0</v>
      </c>
    </row>
    <row r="544" customFormat="false" ht="14.4" hidden="false" customHeight="false" outlineLevel="0" collapsed="false">
      <c r="G544" s="158" t="n">
        <f aca="false">C544+D544-E544+F544</f>
        <v>0</v>
      </c>
    </row>
    <row r="545" customFormat="false" ht="14.4" hidden="false" customHeight="false" outlineLevel="0" collapsed="false">
      <c r="G545" s="158" t="n">
        <f aca="false">C545+D545-E545+F545</f>
        <v>0</v>
      </c>
    </row>
    <row r="546" customFormat="false" ht="14.4" hidden="false" customHeight="false" outlineLevel="0" collapsed="false">
      <c r="G546" s="158" t="n">
        <f aca="false">C546+D546-E546+F546</f>
        <v>0</v>
      </c>
    </row>
    <row r="547" customFormat="false" ht="14.4" hidden="false" customHeight="false" outlineLevel="0" collapsed="false">
      <c r="G547" s="158" t="n">
        <f aca="false">C547+D547-E547+F547</f>
        <v>0</v>
      </c>
    </row>
    <row r="548" customFormat="false" ht="14.4" hidden="false" customHeight="false" outlineLevel="0" collapsed="false">
      <c r="G548" s="158" t="n">
        <f aca="false">C548+D548-E548+F548</f>
        <v>0</v>
      </c>
    </row>
    <row r="549" customFormat="false" ht="14.4" hidden="false" customHeight="false" outlineLevel="0" collapsed="false">
      <c r="G549" s="158" t="n">
        <f aca="false">C549+D549-E549+F549</f>
        <v>0</v>
      </c>
    </row>
    <row r="550" customFormat="false" ht="14.4" hidden="false" customHeight="false" outlineLevel="0" collapsed="false">
      <c r="G550" s="158" t="n">
        <f aca="false">C550+D550-E550+F550</f>
        <v>0</v>
      </c>
    </row>
    <row r="551" customFormat="false" ht="14.4" hidden="false" customHeight="false" outlineLevel="0" collapsed="false">
      <c r="G551" s="158" t="n">
        <f aca="false">C551+D551-E551+F551</f>
        <v>0</v>
      </c>
    </row>
    <row r="552" customFormat="false" ht="14.4" hidden="false" customHeight="false" outlineLevel="0" collapsed="false">
      <c r="G552" s="158" t="n">
        <f aca="false">C552+D552-E552+F552</f>
        <v>0</v>
      </c>
    </row>
    <row r="553" customFormat="false" ht="14.4" hidden="false" customHeight="false" outlineLevel="0" collapsed="false">
      <c r="G553" s="158" t="n">
        <f aca="false">C553+D553-E553+F553</f>
        <v>0</v>
      </c>
    </row>
    <row r="554" customFormat="false" ht="14.4" hidden="false" customHeight="false" outlineLevel="0" collapsed="false">
      <c r="G554" s="158" t="n">
        <f aca="false">C554+D554-E554+F554</f>
        <v>0</v>
      </c>
    </row>
    <row r="555" customFormat="false" ht="14.4" hidden="false" customHeight="false" outlineLevel="0" collapsed="false">
      <c r="G555" s="158" t="n">
        <f aca="false">C555+D555-E555+F555</f>
        <v>0</v>
      </c>
    </row>
    <row r="556" customFormat="false" ht="14.4" hidden="false" customHeight="false" outlineLevel="0" collapsed="false">
      <c r="G556" s="158" t="n">
        <f aca="false">C556+D556-E556+F556</f>
        <v>0</v>
      </c>
    </row>
    <row r="557" customFormat="false" ht="14.4" hidden="false" customHeight="false" outlineLevel="0" collapsed="false">
      <c r="G557" s="158" t="n">
        <f aca="false">C557+D557-E557+F557</f>
        <v>0</v>
      </c>
    </row>
    <row r="558" customFormat="false" ht="14.4" hidden="false" customHeight="false" outlineLevel="0" collapsed="false">
      <c r="G558" s="158" t="n">
        <f aca="false">C558+D558-E558+F558</f>
        <v>0</v>
      </c>
    </row>
    <row r="559" customFormat="false" ht="14.4" hidden="false" customHeight="false" outlineLevel="0" collapsed="false">
      <c r="G559" s="158" t="n">
        <f aca="false">C559+D559-E559+F559</f>
        <v>0</v>
      </c>
    </row>
    <row r="560" customFormat="false" ht="14.4" hidden="false" customHeight="false" outlineLevel="0" collapsed="false">
      <c r="G560" s="158" t="n">
        <f aca="false">C560+D560-E560+F560</f>
        <v>0</v>
      </c>
    </row>
    <row r="561" customFormat="false" ht="14.4" hidden="false" customHeight="false" outlineLevel="0" collapsed="false">
      <c r="G561" s="158" t="n">
        <f aca="false">C561+D561-E561+F561</f>
        <v>0</v>
      </c>
    </row>
    <row r="562" customFormat="false" ht="14.4" hidden="false" customHeight="false" outlineLevel="0" collapsed="false">
      <c r="G562" s="158" t="n">
        <f aca="false">C562+D562-E562+F562</f>
        <v>0</v>
      </c>
    </row>
    <row r="563" customFormat="false" ht="14.4" hidden="false" customHeight="false" outlineLevel="0" collapsed="false">
      <c r="G563" s="158" t="n">
        <f aca="false">C563+D563-E563+F563</f>
        <v>0</v>
      </c>
    </row>
    <row r="564" customFormat="false" ht="14.4" hidden="false" customHeight="false" outlineLevel="0" collapsed="false">
      <c r="G564" s="158" t="n">
        <f aca="false">C564+D564-E564+F564</f>
        <v>0</v>
      </c>
    </row>
    <row r="565" customFormat="false" ht="14.4" hidden="false" customHeight="false" outlineLevel="0" collapsed="false">
      <c r="G565" s="158" t="n">
        <f aca="false">C565+D565-E565+F565</f>
        <v>0</v>
      </c>
    </row>
    <row r="566" customFormat="false" ht="14.4" hidden="false" customHeight="false" outlineLevel="0" collapsed="false">
      <c r="G566" s="158" t="n">
        <f aca="false">C566+D566-E566+F566</f>
        <v>0</v>
      </c>
    </row>
    <row r="567" customFormat="false" ht="14.4" hidden="false" customHeight="false" outlineLevel="0" collapsed="false">
      <c r="G567" s="158" t="n">
        <f aca="false">C567+D567-E567+F567</f>
        <v>0</v>
      </c>
    </row>
    <row r="568" customFormat="false" ht="14.4" hidden="false" customHeight="false" outlineLevel="0" collapsed="false">
      <c r="G568" s="158" t="n">
        <f aca="false">C568+D568-E568+F568</f>
        <v>0</v>
      </c>
    </row>
    <row r="569" customFormat="false" ht="14.4" hidden="false" customHeight="false" outlineLevel="0" collapsed="false">
      <c r="G569" s="158" t="n">
        <f aca="false">C569+D569-E569+F569</f>
        <v>0</v>
      </c>
    </row>
    <row r="570" customFormat="false" ht="14.4" hidden="false" customHeight="false" outlineLevel="0" collapsed="false">
      <c r="G570" s="158" t="n">
        <f aca="false">C570+D570-E570+F570</f>
        <v>0</v>
      </c>
    </row>
    <row r="571" customFormat="false" ht="14.4" hidden="false" customHeight="false" outlineLevel="0" collapsed="false">
      <c r="G571" s="158" t="n">
        <f aca="false">C571+D571-E571+F571</f>
        <v>0</v>
      </c>
    </row>
    <row r="572" customFormat="false" ht="14.4" hidden="false" customHeight="false" outlineLevel="0" collapsed="false">
      <c r="G572" s="158" t="n">
        <f aca="false">C572+D572-E572+F572</f>
        <v>0</v>
      </c>
    </row>
    <row r="573" customFormat="false" ht="14.4" hidden="false" customHeight="false" outlineLevel="0" collapsed="false">
      <c r="G573" s="158" t="n">
        <f aca="false">C573+D573-E573+F573</f>
        <v>0</v>
      </c>
    </row>
    <row r="574" customFormat="false" ht="14.4" hidden="false" customHeight="false" outlineLevel="0" collapsed="false">
      <c r="G574" s="158" t="n">
        <f aca="false">C574+D574-E574+F574</f>
        <v>0</v>
      </c>
    </row>
    <row r="575" customFormat="false" ht="14.4" hidden="false" customHeight="false" outlineLevel="0" collapsed="false">
      <c r="G575" s="158" t="n">
        <f aca="false">C575+D575-E575+F575</f>
        <v>0</v>
      </c>
    </row>
    <row r="576" customFormat="false" ht="14.4" hidden="false" customHeight="false" outlineLevel="0" collapsed="false">
      <c r="G576" s="158" t="n">
        <f aca="false">C576+D576-E576+F576</f>
        <v>0</v>
      </c>
    </row>
    <row r="577" customFormat="false" ht="14.4" hidden="false" customHeight="false" outlineLevel="0" collapsed="false">
      <c r="G577" s="158" t="n">
        <f aca="false">C577+D577-E577+F577</f>
        <v>0</v>
      </c>
    </row>
    <row r="578" customFormat="false" ht="14.4" hidden="false" customHeight="false" outlineLevel="0" collapsed="false">
      <c r="G578" s="158" t="n">
        <f aca="false">C578+D578-E578+F578</f>
        <v>0</v>
      </c>
    </row>
    <row r="579" customFormat="false" ht="14.4" hidden="false" customHeight="false" outlineLevel="0" collapsed="false">
      <c r="G579" s="158" t="n">
        <f aca="false">C579+D579-E579+F579</f>
        <v>0</v>
      </c>
    </row>
    <row r="580" customFormat="false" ht="14.4" hidden="false" customHeight="false" outlineLevel="0" collapsed="false">
      <c r="G580" s="158" t="n">
        <f aca="false">C580+D580-E580+F580</f>
        <v>0</v>
      </c>
    </row>
    <row r="581" customFormat="false" ht="14.4" hidden="false" customHeight="false" outlineLevel="0" collapsed="false">
      <c r="G581" s="158" t="n">
        <f aca="false">C581+D581-E581+F581</f>
        <v>0</v>
      </c>
    </row>
    <row r="582" customFormat="false" ht="14.4" hidden="false" customHeight="false" outlineLevel="0" collapsed="false">
      <c r="G582" s="158" t="n">
        <f aca="false">C582+D582-E582+F582</f>
        <v>0</v>
      </c>
    </row>
    <row r="583" customFormat="false" ht="14.4" hidden="false" customHeight="false" outlineLevel="0" collapsed="false">
      <c r="G583" s="158" t="n">
        <f aca="false">C583+D583-E583+F583</f>
        <v>0</v>
      </c>
    </row>
    <row r="584" customFormat="false" ht="14.4" hidden="false" customHeight="false" outlineLevel="0" collapsed="false">
      <c r="G584" s="158" t="n">
        <f aca="false">C584+D584-E584+F584</f>
        <v>0</v>
      </c>
    </row>
    <row r="585" customFormat="false" ht="14.4" hidden="false" customHeight="false" outlineLevel="0" collapsed="false">
      <c r="G585" s="158" t="n">
        <f aca="false">C585+D585-E585+F585</f>
        <v>0</v>
      </c>
    </row>
    <row r="586" customFormat="false" ht="14.4" hidden="false" customHeight="false" outlineLevel="0" collapsed="false">
      <c r="G586" s="158" t="n">
        <f aca="false">C586+D586-E586+F586</f>
        <v>0</v>
      </c>
    </row>
    <row r="587" customFormat="false" ht="14.4" hidden="false" customHeight="false" outlineLevel="0" collapsed="false">
      <c r="G587" s="158" t="n">
        <f aca="false">C587+D587-E587+F587</f>
        <v>0</v>
      </c>
    </row>
    <row r="588" customFormat="false" ht="14.4" hidden="false" customHeight="false" outlineLevel="0" collapsed="false">
      <c r="G588" s="158" t="n">
        <f aca="false">C588+D588-E588+F588</f>
        <v>0</v>
      </c>
    </row>
    <row r="589" customFormat="false" ht="14.4" hidden="false" customHeight="false" outlineLevel="0" collapsed="false">
      <c r="G589" s="158" t="n">
        <f aca="false">C589+D589-E589+F589</f>
        <v>0</v>
      </c>
    </row>
    <row r="590" customFormat="false" ht="14.4" hidden="false" customHeight="false" outlineLevel="0" collapsed="false">
      <c r="G590" s="158" t="n">
        <f aca="false">C590+D590-E590+F590</f>
        <v>0</v>
      </c>
    </row>
    <row r="591" customFormat="false" ht="14.4" hidden="false" customHeight="false" outlineLevel="0" collapsed="false">
      <c r="G591" s="158" t="n">
        <f aca="false">C591+D591-E591+F591</f>
        <v>0</v>
      </c>
    </row>
    <row r="592" customFormat="false" ht="14.4" hidden="false" customHeight="false" outlineLevel="0" collapsed="false">
      <c r="G592" s="158" t="n">
        <f aca="false">C592+D592-E592+F592</f>
        <v>0</v>
      </c>
    </row>
    <row r="593" customFormat="false" ht="14.4" hidden="false" customHeight="false" outlineLevel="0" collapsed="false">
      <c r="G593" s="158" t="n">
        <f aca="false">C593+D593-E593+F593</f>
        <v>0</v>
      </c>
    </row>
    <row r="594" customFormat="false" ht="14.4" hidden="false" customHeight="false" outlineLevel="0" collapsed="false">
      <c r="G594" s="158" t="n">
        <f aca="false">C594+D594-E594+F594</f>
        <v>0</v>
      </c>
    </row>
    <row r="595" customFormat="false" ht="14.4" hidden="false" customHeight="false" outlineLevel="0" collapsed="false">
      <c r="G595" s="158" t="n">
        <f aca="false">C595+D595-E595+F595</f>
        <v>0</v>
      </c>
    </row>
    <row r="596" customFormat="false" ht="14.4" hidden="false" customHeight="false" outlineLevel="0" collapsed="false">
      <c r="G596" s="158" t="n">
        <f aca="false">C596+D596-E596+F596</f>
        <v>0</v>
      </c>
    </row>
    <row r="597" customFormat="false" ht="14.4" hidden="false" customHeight="false" outlineLevel="0" collapsed="false">
      <c r="G597" s="158" t="n">
        <f aca="false">C597+D597-E597+F597</f>
        <v>0</v>
      </c>
    </row>
    <row r="598" customFormat="false" ht="14.4" hidden="false" customHeight="false" outlineLevel="0" collapsed="false">
      <c r="G598" s="158" t="n">
        <f aca="false">C598+D598-E598+F598</f>
        <v>0</v>
      </c>
    </row>
    <row r="599" customFormat="false" ht="14.4" hidden="false" customHeight="false" outlineLevel="0" collapsed="false">
      <c r="G599" s="158" t="n">
        <f aca="false">C599+D599-E599+F599</f>
        <v>0</v>
      </c>
    </row>
    <row r="600" customFormat="false" ht="14.4" hidden="false" customHeight="false" outlineLevel="0" collapsed="false">
      <c r="G600" s="158" t="n">
        <f aca="false">C600+D600-E600+F600</f>
        <v>0</v>
      </c>
    </row>
    <row r="601" customFormat="false" ht="14.4" hidden="false" customHeight="false" outlineLevel="0" collapsed="false">
      <c r="G601" s="158" t="n">
        <f aca="false">C601+D601-E601+F601</f>
        <v>0</v>
      </c>
    </row>
    <row r="602" customFormat="false" ht="14.4" hidden="false" customHeight="false" outlineLevel="0" collapsed="false">
      <c r="G602" s="158" t="n">
        <f aca="false">C602+D602-E602+F602</f>
        <v>0</v>
      </c>
    </row>
    <row r="603" customFormat="false" ht="14.4" hidden="false" customHeight="false" outlineLevel="0" collapsed="false">
      <c r="G603" s="158" t="n">
        <f aca="false">C603+D603-E603+F603</f>
        <v>0</v>
      </c>
    </row>
    <row r="604" customFormat="false" ht="14.4" hidden="false" customHeight="false" outlineLevel="0" collapsed="false">
      <c r="G604" s="158" t="n">
        <f aca="false">C604+D604-E604+F604</f>
        <v>0</v>
      </c>
    </row>
    <row r="605" customFormat="false" ht="14.4" hidden="false" customHeight="false" outlineLevel="0" collapsed="false">
      <c r="G605" s="158" t="n">
        <f aca="false">C605+D605-E605+F605</f>
        <v>0</v>
      </c>
    </row>
    <row r="606" customFormat="false" ht="14.4" hidden="false" customHeight="false" outlineLevel="0" collapsed="false">
      <c r="G606" s="158" t="n">
        <f aca="false">C606+D606-E606+F606</f>
        <v>0</v>
      </c>
    </row>
    <row r="607" customFormat="false" ht="14.4" hidden="false" customHeight="false" outlineLevel="0" collapsed="false">
      <c r="G607" s="158" t="n">
        <f aca="false">C607+D607-E607+F607</f>
        <v>0</v>
      </c>
    </row>
    <row r="608" customFormat="false" ht="14.4" hidden="false" customHeight="false" outlineLevel="0" collapsed="false">
      <c r="G608" s="158" t="n">
        <f aca="false">C608+D608-E608+F608</f>
        <v>0</v>
      </c>
    </row>
    <row r="609" customFormat="false" ht="14.4" hidden="false" customHeight="false" outlineLevel="0" collapsed="false">
      <c r="G609" s="158" t="n">
        <f aca="false">C609+D609-E609+F609</f>
        <v>0</v>
      </c>
    </row>
    <row r="610" customFormat="false" ht="14.4" hidden="false" customHeight="false" outlineLevel="0" collapsed="false">
      <c r="G610" s="158" t="n">
        <f aca="false">C610+D610-E610+F610</f>
        <v>0</v>
      </c>
    </row>
    <row r="611" customFormat="false" ht="14.4" hidden="false" customHeight="false" outlineLevel="0" collapsed="false">
      <c r="G611" s="158" t="n">
        <f aca="false">C611+D611-E611+F611</f>
        <v>0</v>
      </c>
    </row>
    <row r="612" customFormat="false" ht="14.4" hidden="false" customHeight="false" outlineLevel="0" collapsed="false">
      <c r="G612" s="158" t="n">
        <f aca="false">C612+D612-E612+F612</f>
        <v>0</v>
      </c>
    </row>
    <row r="613" customFormat="false" ht="14.4" hidden="false" customHeight="false" outlineLevel="0" collapsed="false">
      <c r="G613" s="158" t="n">
        <f aca="false">C613+D613-E613+F613</f>
        <v>0</v>
      </c>
    </row>
    <row r="614" customFormat="false" ht="14.4" hidden="false" customHeight="false" outlineLevel="0" collapsed="false">
      <c r="G614" s="158" t="n">
        <f aca="false">C614+D614-E614+F614</f>
        <v>0</v>
      </c>
    </row>
    <row r="615" customFormat="false" ht="14.4" hidden="false" customHeight="false" outlineLevel="0" collapsed="false">
      <c r="G615" s="158" t="n">
        <f aca="false">C615+D615-E615+F615</f>
        <v>0</v>
      </c>
    </row>
    <row r="616" customFormat="false" ht="14.4" hidden="false" customHeight="false" outlineLevel="0" collapsed="false">
      <c r="G616" s="158" t="n">
        <f aca="false">C616+D616-E616+F616</f>
        <v>0</v>
      </c>
    </row>
    <row r="617" customFormat="false" ht="14.4" hidden="false" customHeight="false" outlineLevel="0" collapsed="false">
      <c r="G617" s="158" t="n">
        <f aca="false">C617+D617-E617+F617</f>
        <v>0</v>
      </c>
    </row>
    <row r="618" customFormat="false" ht="14.4" hidden="false" customHeight="false" outlineLevel="0" collapsed="false">
      <c r="G618" s="158" t="n">
        <f aca="false">C618+D618-E618+F618</f>
        <v>0</v>
      </c>
    </row>
    <row r="619" customFormat="false" ht="14.4" hidden="false" customHeight="false" outlineLevel="0" collapsed="false">
      <c r="G619" s="158" t="n">
        <f aca="false">C619+D619-E619+F619</f>
        <v>0</v>
      </c>
    </row>
    <row r="620" customFormat="false" ht="14.4" hidden="false" customHeight="false" outlineLevel="0" collapsed="false">
      <c r="G620" s="158" t="n">
        <f aca="false">C620+D620-E620+F620</f>
        <v>0</v>
      </c>
    </row>
    <row r="621" customFormat="false" ht="14.4" hidden="false" customHeight="false" outlineLevel="0" collapsed="false">
      <c r="G621" s="158" t="n">
        <f aca="false">C621+D621-E621+F621</f>
        <v>0</v>
      </c>
    </row>
    <row r="622" customFormat="false" ht="14.4" hidden="false" customHeight="false" outlineLevel="0" collapsed="false">
      <c r="G622" s="158" t="n">
        <f aca="false">C622+D622-E622+F622</f>
        <v>0</v>
      </c>
    </row>
    <row r="623" customFormat="false" ht="14.4" hidden="false" customHeight="false" outlineLevel="0" collapsed="false">
      <c r="G623" s="158" t="n">
        <f aca="false">C623+D623-E623+F623</f>
        <v>0</v>
      </c>
    </row>
    <row r="624" customFormat="false" ht="14.4" hidden="false" customHeight="false" outlineLevel="0" collapsed="false">
      <c r="G624" s="158" t="n">
        <f aca="false">C624+D624-E624+F624</f>
        <v>0</v>
      </c>
    </row>
    <row r="625" customFormat="false" ht="14.4" hidden="false" customHeight="false" outlineLevel="0" collapsed="false">
      <c r="G625" s="158" t="n">
        <f aca="false">C625+D625-E625+F625</f>
        <v>0</v>
      </c>
    </row>
    <row r="626" customFormat="false" ht="14.4" hidden="false" customHeight="false" outlineLevel="0" collapsed="false">
      <c r="G626" s="158" t="n">
        <f aca="false">C626+D626-E626+F626</f>
        <v>0</v>
      </c>
    </row>
    <row r="627" customFormat="false" ht="14.4" hidden="false" customHeight="false" outlineLevel="0" collapsed="false">
      <c r="G627" s="158" t="n">
        <f aca="false">C627+D627-E627+F627</f>
        <v>0</v>
      </c>
    </row>
    <row r="628" customFormat="false" ht="14.4" hidden="false" customHeight="false" outlineLevel="0" collapsed="false">
      <c r="G628" s="158" t="n">
        <f aca="false">C628+D628-E628+F628</f>
        <v>0</v>
      </c>
    </row>
    <row r="629" customFormat="false" ht="14.4" hidden="false" customHeight="false" outlineLevel="0" collapsed="false">
      <c r="G629" s="158" t="n">
        <f aca="false">C629+D629-E629+F629</f>
        <v>0</v>
      </c>
    </row>
    <row r="630" customFormat="false" ht="14.4" hidden="false" customHeight="false" outlineLevel="0" collapsed="false">
      <c r="G630" s="158" t="n">
        <f aca="false">C630+D630-E630+F630</f>
        <v>0</v>
      </c>
    </row>
    <row r="631" customFormat="false" ht="14.4" hidden="false" customHeight="false" outlineLevel="0" collapsed="false">
      <c r="G631" s="158" t="n">
        <f aca="false">C631+D631-E631+F631</f>
        <v>0</v>
      </c>
    </row>
    <row r="632" customFormat="false" ht="14.4" hidden="false" customHeight="false" outlineLevel="0" collapsed="false">
      <c r="G632" s="158" t="n">
        <f aca="false">C632+D632-E632+F632</f>
        <v>0</v>
      </c>
    </row>
    <row r="633" customFormat="false" ht="14.4" hidden="false" customHeight="false" outlineLevel="0" collapsed="false">
      <c r="G633" s="158" t="n">
        <f aca="false">C633+D633-E633+F633</f>
        <v>0</v>
      </c>
    </row>
    <row r="634" customFormat="false" ht="14.4" hidden="false" customHeight="false" outlineLevel="0" collapsed="false">
      <c r="G634" s="158" t="n">
        <f aca="false">C634+D634-E634+F634</f>
        <v>0</v>
      </c>
    </row>
    <row r="635" customFormat="false" ht="14.4" hidden="false" customHeight="false" outlineLevel="0" collapsed="false">
      <c r="G635" s="158" t="n">
        <f aca="false">C635+D635-E635+F635</f>
        <v>0</v>
      </c>
    </row>
    <row r="636" customFormat="false" ht="14.4" hidden="false" customHeight="false" outlineLevel="0" collapsed="false">
      <c r="G636" s="158" t="n">
        <f aca="false">C636+D636-E636+F636</f>
        <v>0</v>
      </c>
    </row>
    <row r="637" customFormat="false" ht="14.4" hidden="false" customHeight="false" outlineLevel="0" collapsed="false">
      <c r="G637" s="158" t="n">
        <f aca="false">C637+D637-E637+F637</f>
        <v>0</v>
      </c>
    </row>
    <row r="638" customFormat="false" ht="14.4" hidden="false" customHeight="false" outlineLevel="0" collapsed="false">
      <c r="G638" s="158" t="n">
        <f aca="false">C638+D638-E638+F638</f>
        <v>0</v>
      </c>
    </row>
    <row r="639" customFormat="false" ht="14.4" hidden="false" customHeight="false" outlineLevel="0" collapsed="false">
      <c r="G639" s="158" t="n">
        <f aca="false">C639+D639-E639+F639</f>
        <v>0</v>
      </c>
    </row>
    <row r="640" customFormat="false" ht="14.4" hidden="false" customHeight="false" outlineLevel="0" collapsed="false">
      <c r="G640" s="158" t="n">
        <f aca="false">C640+D640-E640+F640</f>
        <v>0</v>
      </c>
    </row>
    <row r="641" customFormat="false" ht="14.4" hidden="false" customHeight="false" outlineLevel="0" collapsed="false">
      <c r="G641" s="158" t="n">
        <f aca="false">C641+D641-E641+F641</f>
        <v>0</v>
      </c>
    </row>
    <row r="642" customFormat="false" ht="14.4" hidden="false" customHeight="false" outlineLevel="0" collapsed="false">
      <c r="G642" s="158" t="n">
        <f aca="false">C642+D642-E642+F642</f>
        <v>0</v>
      </c>
    </row>
    <row r="643" customFormat="false" ht="14.4" hidden="false" customHeight="false" outlineLevel="0" collapsed="false">
      <c r="G643" s="158" t="n">
        <f aca="false">C643+D643-E643+F643</f>
        <v>0</v>
      </c>
    </row>
    <row r="644" customFormat="false" ht="14.4" hidden="false" customHeight="false" outlineLevel="0" collapsed="false">
      <c r="G644" s="158" t="n">
        <f aca="false">C644+D644-E644+F644</f>
        <v>0</v>
      </c>
    </row>
    <row r="645" customFormat="false" ht="14.4" hidden="false" customHeight="false" outlineLevel="0" collapsed="false">
      <c r="G645" s="158" t="n">
        <f aca="false">C645+D645-E645+F645</f>
        <v>0</v>
      </c>
    </row>
    <row r="646" customFormat="false" ht="14.4" hidden="false" customHeight="false" outlineLevel="0" collapsed="false">
      <c r="G646" s="158" t="n">
        <f aca="false">C646+D646-E646+F646</f>
        <v>0</v>
      </c>
    </row>
    <row r="647" customFormat="false" ht="14.4" hidden="false" customHeight="false" outlineLevel="0" collapsed="false">
      <c r="G647" s="158" t="n">
        <f aca="false">C647+D647-E647+F647</f>
        <v>0</v>
      </c>
    </row>
    <row r="648" customFormat="false" ht="14.4" hidden="false" customHeight="false" outlineLevel="0" collapsed="false">
      <c r="G648" s="158" t="n">
        <f aca="false">C648+D648-E648+F648</f>
        <v>0</v>
      </c>
    </row>
    <row r="649" customFormat="false" ht="14.4" hidden="false" customHeight="false" outlineLevel="0" collapsed="false">
      <c r="G649" s="158" t="n">
        <f aca="false">C649+D649-E649+F649</f>
        <v>0</v>
      </c>
    </row>
    <row r="650" customFormat="false" ht="14.4" hidden="false" customHeight="false" outlineLevel="0" collapsed="false">
      <c r="G650" s="158" t="n">
        <f aca="false">C650+D650-E650+F650</f>
        <v>0</v>
      </c>
    </row>
    <row r="651" customFormat="false" ht="14.4" hidden="false" customHeight="false" outlineLevel="0" collapsed="false">
      <c r="G651" s="158" t="n">
        <f aca="false">C651+D651-E651+F651</f>
        <v>0</v>
      </c>
    </row>
    <row r="652" customFormat="false" ht="14.4" hidden="false" customHeight="false" outlineLevel="0" collapsed="false">
      <c r="G652" s="158" t="n">
        <f aca="false">C652+D652-E652+F652</f>
        <v>0</v>
      </c>
    </row>
    <row r="653" customFormat="false" ht="14.4" hidden="false" customHeight="false" outlineLevel="0" collapsed="false">
      <c r="G653" s="158" t="n">
        <f aca="false">C653+D653-E653+F653</f>
        <v>0</v>
      </c>
    </row>
    <row r="654" customFormat="false" ht="14.4" hidden="false" customHeight="false" outlineLevel="0" collapsed="false">
      <c r="G654" s="158" t="n">
        <f aca="false">C654+D654-E654+F654</f>
        <v>0</v>
      </c>
    </row>
    <row r="655" customFormat="false" ht="14.4" hidden="false" customHeight="false" outlineLevel="0" collapsed="false">
      <c r="G655" s="158" t="n">
        <f aca="false">C655+D655-E655+F655</f>
        <v>0</v>
      </c>
    </row>
    <row r="656" customFormat="false" ht="14.4" hidden="false" customHeight="false" outlineLevel="0" collapsed="false">
      <c r="G656" s="158" t="n">
        <f aca="false">C656+D656-E656+F656</f>
        <v>0</v>
      </c>
    </row>
    <row r="657" customFormat="false" ht="14.4" hidden="false" customHeight="false" outlineLevel="0" collapsed="false">
      <c r="G657" s="158" t="n">
        <f aca="false">C657+D657-E657+F657</f>
        <v>0</v>
      </c>
    </row>
    <row r="658" customFormat="false" ht="14.4" hidden="false" customHeight="false" outlineLevel="0" collapsed="false">
      <c r="G658" s="158" t="n">
        <f aca="false">C658+D658-E658+F658</f>
        <v>0</v>
      </c>
    </row>
    <row r="659" customFormat="false" ht="14.4" hidden="false" customHeight="false" outlineLevel="0" collapsed="false">
      <c r="G659" s="158" t="n">
        <f aca="false">C659+D659-E659+F659</f>
        <v>0</v>
      </c>
    </row>
    <row r="660" customFormat="false" ht="14.4" hidden="false" customHeight="false" outlineLevel="0" collapsed="false">
      <c r="G660" s="158" t="n">
        <f aca="false">C660+D660-E660+F660</f>
        <v>0</v>
      </c>
    </row>
    <row r="661" customFormat="false" ht="14.4" hidden="false" customHeight="false" outlineLevel="0" collapsed="false">
      <c r="G661" s="158" t="n">
        <f aca="false">C661+D661-E661+F661</f>
        <v>0</v>
      </c>
    </row>
    <row r="662" customFormat="false" ht="14.4" hidden="false" customHeight="false" outlineLevel="0" collapsed="false">
      <c r="G662" s="158" t="n">
        <f aca="false">C662+D662-E662+F662</f>
        <v>0</v>
      </c>
    </row>
    <row r="663" customFormat="false" ht="14.4" hidden="false" customHeight="false" outlineLevel="0" collapsed="false">
      <c r="G663" s="158" t="n">
        <f aca="false">C663+D663-E663+F663</f>
        <v>0</v>
      </c>
    </row>
    <row r="664" customFormat="false" ht="14.4" hidden="false" customHeight="false" outlineLevel="0" collapsed="false">
      <c r="G664" s="158" t="n">
        <f aca="false">C664+D664-E664+F664</f>
        <v>0</v>
      </c>
    </row>
    <row r="665" customFormat="false" ht="14.4" hidden="false" customHeight="false" outlineLevel="0" collapsed="false">
      <c r="G665" s="158" t="n">
        <f aca="false">C665+D665-E665+F665</f>
        <v>0</v>
      </c>
    </row>
    <row r="666" customFormat="false" ht="14.4" hidden="false" customHeight="false" outlineLevel="0" collapsed="false">
      <c r="G666" s="158" t="n">
        <f aca="false">C666+D666-E666+F666</f>
        <v>0</v>
      </c>
    </row>
    <row r="667" customFormat="false" ht="14.4" hidden="false" customHeight="false" outlineLevel="0" collapsed="false">
      <c r="G667" s="158" t="n">
        <f aca="false">C667+D667-E667+F667</f>
        <v>0</v>
      </c>
    </row>
    <row r="668" customFormat="false" ht="14.4" hidden="false" customHeight="false" outlineLevel="0" collapsed="false">
      <c r="G668" s="158" t="n">
        <f aca="false">C668+D668-E668+F668</f>
        <v>0</v>
      </c>
    </row>
    <row r="669" customFormat="false" ht="14.4" hidden="false" customHeight="false" outlineLevel="0" collapsed="false">
      <c r="G669" s="158" t="n">
        <f aca="false">C669+D669-E669+F669</f>
        <v>0</v>
      </c>
    </row>
    <row r="670" customFormat="false" ht="14.4" hidden="false" customHeight="false" outlineLevel="0" collapsed="false">
      <c r="G670" s="158" t="n">
        <f aca="false">C670+D670-E670+F670</f>
        <v>0</v>
      </c>
    </row>
    <row r="671" customFormat="false" ht="14.4" hidden="false" customHeight="false" outlineLevel="0" collapsed="false">
      <c r="G671" s="158" t="n">
        <f aca="false">C671+D671-E671+F671</f>
        <v>0</v>
      </c>
    </row>
    <row r="672" customFormat="false" ht="14.4" hidden="false" customHeight="false" outlineLevel="0" collapsed="false">
      <c r="G672" s="158" t="n">
        <f aca="false">C672+D672-E672+F672</f>
        <v>0</v>
      </c>
    </row>
    <row r="673" customFormat="false" ht="14.4" hidden="false" customHeight="false" outlineLevel="0" collapsed="false">
      <c r="G673" s="158" t="n">
        <f aca="false">C673+D673-E673+F673</f>
        <v>0</v>
      </c>
    </row>
    <row r="674" customFormat="false" ht="14.4" hidden="false" customHeight="false" outlineLevel="0" collapsed="false">
      <c r="G674" s="158" t="n">
        <f aca="false">C674+D674-E674+F674</f>
        <v>0</v>
      </c>
    </row>
    <row r="675" customFormat="false" ht="14.4" hidden="false" customHeight="false" outlineLevel="0" collapsed="false">
      <c r="G675" s="158" t="n">
        <f aca="false">C675+D675-E675+F675</f>
        <v>0</v>
      </c>
    </row>
    <row r="676" customFormat="false" ht="14.4" hidden="false" customHeight="false" outlineLevel="0" collapsed="false">
      <c r="G676" s="158" t="n">
        <f aca="false">C676+D676-E676+F676</f>
        <v>0</v>
      </c>
    </row>
    <row r="677" customFormat="false" ht="14.4" hidden="false" customHeight="false" outlineLevel="0" collapsed="false">
      <c r="G677" s="158" t="n">
        <f aca="false">C677+D677-E677+F677</f>
        <v>0</v>
      </c>
    </row>
    <row r="678" customFormat="false" ht="14.4" hidden="false" customHeight="false" outlineLevel="0" collapsed="false">
      <c r="G678" s="158" t="n">
        <f aca="false">C678+D678-E678+F678</f>
        <v>0</v>
      </c>
    </row>
    <row r="679" customFormat="false" ht="14.4" hidden="false" customHeight="false" outlineLevel="0" collapsed="false">
      <c r="G679" s="158" t="n">
        <f aca="false">C679+D679-E679+F679</f>
        <v>0</v>
      </c>
    </row>
    <row r="680" customFormat="false" ht="14.4" hidden="false" customHeight="false" outlineLevel="0" collapsed="false">
      <c r="G680" s="158" t="n">
        <f aca="false">C680+D680-E680+F680</f>
        <v>0</v>
      </c>
    </row>
    <row r="681" customFormat="false" ht="14.4" hidden="false" customHeight="false" outlineLevel="0" collapsed="false">
      <c r="G681" s="158" t="n">
        <f aca="false">C681+D681-E681+F681</f>
        <v>0</v>
      </c>
    </row>
    <row r="682" customFormat="false" ht="14.4" hidden="false" customHeight="false" outlineLevel="0" collapsed="false">
      <c r="G682" s="158" t="n">
        <f aca="false">C682+D682-E682+F682</f>
        <v>0</v>
      </c>
    </row>
    <row r="683" customFormat="false" ht="14.4" hidden="false" customHeight="false" outlineLevel="0" collapsed="false">
      <c r="G683" s="158" t="n">
        <f aca="false">C683+D683-E683+F683</f>
        <v>0</v>
      </c>
    </row>
    <row r="684" customFormat="false" ht="14.4" hidden="false" customHeight="false" outlineLevel="0" collapsed="false">
      <c r="G684" s="158" t="n">
        <f aca="false">C684+D684-E684+F684</f>
        <v>0</v>
      </c>
    </row>
    <row r="685" customFormat="false" ht="14.4" hidden="false" customHeight="false" outlineLevel="0" collapsed="false">
      <c r="G685" s="158" t="n">
        <f aca="false">C685+D685-E685+F685</f>
        <v>0</v>
      </c>
    </row>
    <row r="686" customFormat="false" ht="14.4" hidden="false" customHeight="false" outlineLevel="0" collapsed="false">
      <c r="G686" s="158" t="n">
        <f aca="false">C686+D686-E686+F686</f>
        <v>0</v>
      </c>
    </row>
    <row r="687" customFormat="false" ht="14.4" hidden="false" customHeight="false" outlineLevel="0" collapsed="false">
      <c r="G687" s="158" t="n">
        <f aca="false">C687+D687-E687+F687</f>
        <v>0</v>
      </c>
    </row>
    <row r="688" customFormat="false" ht="14.4" hidden="false" customHeight="false" outlineLevel="0" collapsed="false">
      <c r="G688" s="158" t="n">
        <f aca="false">C688+D688-E688+F688</f>
        <v>0</v>
      </c>
    </row>
    <row r="689" customFormat="false" ht="14.4" hidden="false" customHeight="false" outlineLevel="0" collapsed="false">
      <c r="G689" s="158" t="n">
        <f aca="false">C689+D689-E689+F689</f>
        <v>0</v>
      </c>
    </row>
    <row r="690" customFormat="false" ht="14.4" hidden="false" customHeight="false" outlineLevel="0" collapsed="false">
      <c r="G690" s="158" t="n">
        <f aca="false">C690+D690-E690+F690</f>
        <v>0</v>
      </c>
    </row>
    <row r="691" customFormat="false" ht="14.4" hidden="false" customHeight="false" outlineLevel="0" collapsed="false">
      <c r="G691" s="158" t="n">
        <f aca="false">C691+D691-E691+F691</f>
        <v>0</v>
      </c>
    </row>
    <row r="692" customFormat="false" ht="14.4" hidden="false" customHeight="false" outlineLevel="0" collapsed="false">
      <c r="G692" s="158" t="n">
        <f aca="false">C692+D692-E692+F692</f>
        <v>0</v>
      </c>
    </row>
    <row r="693" customFormat="false" ht="14.4" hidden="false" customHeight="false" outlineLevel="0" collapsed="false">
      <c r="G693" s="158" t="n">
        <f aca="false">C693+D693-E693+F693</f>
        <v>0</v>
      </c>
    </row>
    <row r="694" customFormat="false" ht="14.4" hidden="false" customHeight="false" outlineLevel="0" collapsed="false">
      <c r="G694" s="158" t="n">
        <f aca="false">C694+D694-E694+F694</f>
        <v>0</v>
      </c>
    </row>
    <row r="695" customFormat="false" ht="14.4" hidden="false" customHeight="false" outlineLevel="0" collapsed="false">
      <c r="G695" s="158" t="n">
        <f aca="false">C695+D695-E695+F695</f>
        <v>0</v>
      </c>
    </row>
    <row r="696" customFormat="false" ht="14.4" hidden="false" customHeight="false" outlineLevel="0" collapsed="false">
      <c r="G696" s="158" t="n">
        <f aca="false">C696+D696-E696+F696</f>
        <v>0</v>
      </c>
    </row>
    <row r="697" customFormat="false" ht="14.4" hidden="false" customHeight="false" outlineLevel="0" collapsed="false">
      <c r="G697" s="158" t="n">
        <f aca="false">C697+D697-E697+F697</f>
        <v>0</v>
      </c>
    </row>
    <row r="698" customFormat="false" ht="14.4" hidden="false" customHeight="false" outlineLevel="0" collapsed="false">
      <c r="G698" s="158" t="n">
        <f aca="false">C698+D698-E698+F698</f>
        <v>0</v>
      </c>
    </row>
    <row r="699" customFormat="false" ht="14.4" hidden="false" customHeight="false" outlineLevel="0" collapsed="false">
      <c r="G699" s="158" t="n">
        <f aca="false">C699+D699-E699+F699</f>
        <v>0</v>
      </c>
    </row>
    <row r="700" customFormat="false" ht="14.4" hidden="false" customHeight="false" outlineLevel="0" collapsed="false">
      <c r="G700" s="158" t="n">
        <f aca="false">C700+D700-E700+F700</f>
        <v>0</v>
      </c>
    </row>
    <row r="701" customFormat="false" ht="14.4" hidden="false" customHeight="false" outlineLevel="0" collapsed="false">
      <c r="G701" s="158" t="n">
        <f aca="false">C701+D701-E701+F701</f>
        <v>0</v>
      </c>
    </row>
    <row r="702" customFormat="false" ht="14.4" hidden="false" customHeight="false" outlineLevel="0" collapsed="false">
      <c r="G702" s="158" t="n">
        <f aca="false">C702+D702-E702+F702</f>
        <v>0</v>
      </c>
    </row>
    <row r="703" customFormat="false" ht="14.4" hidden="false" customHeight="false" outlineLevel="0" collapsed="false">
      <c r="G703" s="158" t="n">
        <f aca="false">C703+D703-E703+F703</f>
        <v>0</v>
      </c>
    </row>
    <row r="704" customFormat="false" ht="14.4" hidden="false" customHeight="false" outlineLevel="0" collapsed="false">
      <c r="G704" s="158" t="n">
        <f aca="false">C704+D704-E704+F704</f>
        <v>0</v>
      </c>
    </row>
    <row r="705" customFormat="false" ht="14.4" hidden="false" customHeight="false" outlineLevel="0" collapsed="false">
      <c r="G705" s="158" t="n">
        <f aca="false">C705+D705-E705+F705</f>
        <v>0</v>
      </c>
    </row>
    <row r="706" customFormat="false" ht="14.4" hidden="false" customHeight="false" outlineLevel="0" collapsed="false">
      <c r="G706" s="158" t="n">
        <f aca="false">C706+D706-E706+F706</f>
        <v>0</v>
      </c>
    </row>
    <row r="707" customFormat="false" ht="14.4" hidden="false" customHeight="false" outlineLevel="0" collapsed="false">
      <c r="G707" s="158" t="n">
        <f aca="false">C707+D707-E707+F707</f>
        <v>0</v>
      </c>
    </row>
    <row r="708" customFormat="false" ht="14.4" hidden="false" customHeight="false" outlineLevel="0" collapsed="false">
      <c r="G708" s="158" t="n">
        <f aca="false">C708+D708-E708+F708</f>
        <v>0</v>
      </c>
    </row>
    <row r="709" customFormat="false" ht="14.4" hidden="false" customHeight="false" outlineLevel="0" collapsed="false">
      <c r="G709" s="158" t="n">
        <f aca="false">C709+D709-E709+F709</f>
        <v>0</v>
      </c>
    </row>
    <row r="710" customFormat="false" ht="14.4" hidden="false" customHeight="false" outlineLevel="0" collapsed="false">
      <c r="G710" s="158" t="n">
        <f aca="false">C710+D710-E710+F710</f>
        <v>0</v>
      </c>
    </row>
    <row r="711" customFormat="false" ht="14.4" hidden="false" customHeight="false" outlineLevel="0" collapsed="false">
      <c r="G711" s="158" t="n">
        <f aca="false">C711+D711-E711+F711</f>
        <v>0</v>
      </c>
    </row>
    <row r="712" customFormat="false" ht="14.4" hidden="false" customHeight="false" outlineLevel="0" collapsed="false">
      <c r="G712" s="158" t="n">
        <f aca="false">C712+D712-E712+F712</f>
        <v>0</v>
      </c>
    </row>
    <row r="713" customFormat="false" ht="14.4" hidden="false" customHeight="false" outlineLevel="0" collapsed="false">
      <c r="G713" s="158" t="n">
        <f aca="false">C713+D713-E713+F713</f>
        <v>0</v>
      </c>
    </row>
    <row r="714" customFormat="false" ht="14.4" hidden="false" customHeight="false" outlineLevel="0" collapsed="false">
      <c r="G714" s="158" t="n">
        <f aca="false">C714+D714-E714+F714</f>
        <v>0</v>
      </c>
    </row>
    <row r="715" customFormat="false" ht="14.4" hidden="false" customHeight="false" outlineLevel="0" collapsed="false">
      <c r="G715" s="158" t="n">
        <f aca="false">C715+D715-E715+F715</f>
        <v>0</v>
      </c>
    </row>
    <row r="716" customFormat="false" ht="14.4" hidden="false" customHeight="false" outlineLevel="0" collapsed="false">
      <c r="G716" s="158" t="n">
        <f aca="false">C716+D716-E716+F716</f>
        <v>0</v>
      </c>
    </row>
    <row r="717" customFormat="false" ht="14.4" hidden="false" customHeight="false" outlineLevel="0" collapsed="false">
      <c r="G717" s="158" t="n">
        <f aca="false">C717+D717-E717+F717</f>
        <v>0</v>
      </c>
    </row>
    <row r="718" customFormat="false" ht="14.4" hidden="false" customHeight="false" outlineLevel="0" collapsed="false">
      <c r="G718" s="158" t="n">
        <f aca="false">C718+D718-E718+F718</f>
        <v>0</v>
      </c>
    </row>
    <row r="719" customFormat="false" ht="14.4" hidden="false" customHeight="false" outlineLevel="0" collapsed="false">
      <c r="G719" s="158" t="n">
        <f aca="false">C719+D719-E719+F719</f>
        <v>0</v>
      </c>
    </row>
    <row r="720" customFormat="false" ht="14.4" hidden="false" customHeight="false" outlineLevel="0" collapsed="false">
      <c r="G720" s="158" t="n">
        <f aca="false">C720+D720-E720+F720</f>
        <v>0</v>
      </c>
    </row>
    <row r="721" customFormat="false" ht="14.4" hidden="false" customHeight="false" outlineLevel="0" collapsed="false">
      <c r="G721" s="158" t="n">
        <f aca="false">C721+D721-E721+F721</f>
        <v>0</v>
      </c>
    </row>
    <row r="722" customFormat="false" ht="14.4" hidden="false" customHeight="false" outlineLevel="0" collapsed="false">
      <c r="G722" s="158" t="n">
        <f aca="false">C722+D722-E722+F722</f>
        <v>0</v>
      </c>
    </row>
    <row r="723" customFormat="false" ht="14.4" hidden="false" customHeight="false" outlineLevel="0" collapsed="false">
      <c r="G723" s="158" t="n">
        <f aca="false">C723+D723-E723+F723</f>
        <v>0</v>
      </c>
    </row>
    <row r="724" customFormat="false" ht="14.4" hidden="false" customHeight="false" outlineLevel="0" collapsed="false">
      <c r="G724" s="158" t="n">
        <f aca="false">C724+D724-E724+F724</f>
        <v>0</v>
      </c>
    </row>
    <row r="725" customFormat="false" ht="14.4" hidden="false" customHeight="false" outlineLevel="0" collapsed="false">
      <c r="G725" s="158" t="n">
        <f aca="false">C725+D725-E725+F725</f>
        <v>0</v>
      </c>
    </row>
    <row r="726" customFormat="false" ht="14.4" hidden="false" customHeight="false" outlineLevel="0" collapsed="false">
      <c r="G726" s="158" t="n">
        <f aca="false">C726+D726-E726+F726</f>
        <v>0</v>
      </c>
    </row>
    <row r="727" customFormat="false" ht="14.4" hidden="false" customHeight="false" outlineLevel="0" collapsed="false">
      <c r="G727" s="158" t="n">
        <f aca="false">C727+D727-E727+F727</f>
        <v>0</v>
      </c>
    </row>
    <row r="728" customFormat="false" ht="14.4" hidden="false" customHeight="false" outlineLevel="0" collapsed="false">
      <c r="G728" s="158" t="n">
        <f aca="false">C728+D728-E728+F728</f>
        <v>0</v>
      </c>
    </row>
    <row r="729" customFormat="false" ht="14.4" hidden="false" customHeight="false" outlineLevel="0" collapsed="false">
      <c r="G729" s="158" t="n">
        <f aca="false">C729+D729-E729+F729</f>
        <v>0</v>
      </c>
    </row>
    <row r="730" customFormat="false" ht="14.4" hidden="false" customHeight="false" outlineLevel="0" collapsed="false">
      <c r="G730" s="158" t="n">
        <f aca="false">C730+D730-E730+F730</f>
        <v>0</v>
      </c>
    </row>
    <row r="731" customFormat="false" ht="14.4" hidden="false" customHeight="false" outlineLevel="0" collapsed="false">
      <c r="G731" s="158" t="n">
        <f aca="false">C731+D731-E731+F731</f>
        <v>0</v>
      </c>
    </row>
    <row r="732" customFormat="false" ht="14.4" hidden="false" customHeight="false" outlineLevel="0" collapsed="false">
      <c r="G732" s="158" t="n">
        <f aca="false">C732+D732-E732+F732</f>
        <v>0</v>
      </c>
    </row>
    <row r="733" customFormat="false" ht="14.4" hidden="false" customHeight="false" outlineLevel="0" collapsed="false">
      <c r="G733" s="158" t="n">
        <f aca="false">C733+D733-E733+F733</f>
        <v>0</v>
      </c>
    </row>
    <row r="734" customFormat="false" ht="14.4" hidden="false" customHeight="false" outlineLevel="0" collapsed="false">
      <c r="G734" s="158" t="n">
        <f aca="false">C734+D734-E734+F734</f>
        <v>0</v>
      </c>
    </row>
    <row r="735" customFormat="false" ht="14.4" hidden="false" customHeight="false" outlineLevel="0" collapsed="false">
      <c r="G735" s="158" t="n">
        <f aca="false">C735+D735-E735+F735</f>
        <v>0</v>
      </c>
    </row>
    <row r="736" customFormat="false" ht="14.4" hidden="false" customHeight="false" outlineLevel="0" collapsed="false">
      <c r="G736" s="158" t="n">
        <f aca="false">C736+D736-E736+F736</f>
        <v>0</v>
      </c>
    </row>
    <row r="737" customFormat="false" ht="14.4" hidden="false" customHeight="false" outlineLevel="0" collapsed="false">
      <c r="G737" s="158" t="n">
        <f aca="false">C737+D737-E737+F737</f>
        <v>0</v>
      </c>
    </row>
    <row r="738" customFormat="false" ht="14.4" hidden="false" customHeight="false" outlineLevel="0" collapsed="false">
      <c r="G738" s="158" t="n">
        <f aca="false">C738+D738-E738+F738</f>
        <v>0</v>
      </c>
    </row>
    <row r="739" customFormat="false" ht="14.4" hidden="false" customHeight="false" outlineLevel="0" collapsed="false">
      <c r="G739" s="158" t="n">
        <f aca="false">C739+D739-E739+F739</f>
        <v>0</v>
      </c>
    </row>
    <row r="740" customFormat="false" ht="14.4" hidden="false" customHeight="false" outlineLevel="0" collapsed="false">
      <c r="G740" s="158" t="n">
        <f aca="false">C740+D740-E740+F740</f>
        <v>0</v>
      </c>
    </row>
    <row r="741" customFormat="false" ht="14.4" hidden="false" customHeight="false" outlineLevel="0" collapsed="false">
      <c r="G741" s="158" t="n">
        <f aca="false">C741+D741-E741+F741</f>
        <v>0</v>
      </c>
    </row>
    <row r="742" customFormat="false" ht="14.4" hidden="false" customHeight="false" outlineLevel="0" collapsed="false">
      <c r="G742" s="158" t="n">
        <f aca="false">C742+D742-E742+F742</f>
        <v>0</v>
      </c>
    </row>
    <row r="743" customFormat="false" ht="14.4" hidden="false" customHeight="false" outlineLevel="0" collapsed="false">
      <c r="G743" s="158" t="n">
        <f aca="false">C743+D743-E743+F743</f>
        <v>0</v>
      </c>
    </row>
    <row r="744" customFormat="false" ht="14.4" hidden="false" customHeight="false" outlineLevel="0" collapsed="false">
      <c r="G744" s="158" t="n">
        <f aca="false">C744+D744-E744+F744</f>
        <v>0</v>
      </c>
    </row>
    <row r="745" customFormat="false" ht="14.4" hidden="false" customHeight="false" outlineLevel="0" collapsed="false">
      <c r="G745" s="158" t="n">
        <f aca="false">C745+D745-E745+F745</f>
        <v>0</v>
      </c>
    </row>
    <row r="746" customFormat="false" ht="14.4" hidden="false" customHeight="false" outlineLevel="0" collapsed="false">
      <c r="G746" s="158" t="n">
        <f aca="false">C746+D746-E746+F746</f>
        <v>0</v>
      </c>
    </row>
    <row r="747" customFormat="false" ht="14.4" hidden="false" customHeight="false" outlineLevel="0" collapsed="false">
      <c r="G747" s="158" t="n">
        <f aca="false">C747+D747-E747+F747</f>
        <v>0</v>
      </c>
    </row>
    <row r="748" customFormat="false" ht="14.4" hidden="false" customHeight="false" outlineLevel="0" collapsed="false">
      <c r="G748" s="158" t="n">
        <f aca="false">C748+D748-E748+F748</f>
        <v>0</v>
      </c>
    </row>
    <row r="749" customFormat="false" ht="14.4" hidden="false" customHeight="false" outlineLevel="0" collapsed="false">
      <c r="G749" s="158" t="n">
        <f aca="false">C749+D749-E749+F749</f>
        <v>0</v>
      </c>
    </row>
    <row r="750" customFormat="false" ht="14.4" hidden="false" customHeight="false" outlineLevel="0" collapsed="false">
      <c r="G750" s="158" t="n">
        <f aca="false">C750+D750-E750+F750</f>
        <v>0</v>
      </c>
    </row>
    <row r="751" customFormat="false" ht="14.4" hidden="false" customHeight="false" outlineLevel="0" collapsed="false">
      <c r="G751" s="158" t="n">
        <f aca="false">C751+D751-E751+F751</f>
        <v>0</v>
      </c>
    </row>
    <row r="752" customFormat="false" ht="14.4" hidden="false" customHeight="false" outlineLevel="0" collapsed="false">
      <c r="G752" s="158" t="n">
        <f aca="false">C752+D752-E752+F752</f>
        <v>0</v>
      </c>
    </row>
    <row r="753" customFormat="false" ht="14.4" hidden="false" customHeight="false" outlineLevel="0" collapsed="false">
      <c r="G753" s="158" t="n">
        <f aca="false">C753+D753-E753+F753</f>
        <v>0</v>
      </c>
    </row>
    <row r="754" customFormat="false" ht="14.4" hidden="false" customHeight="false" outlineLevel="0" collapsed="false">
      <c r="G754" s="158" t="n">
        <f aca="false">C754+D754-E754+F754</f>
        <v>0</v>
      </c>
    </row>
    <row r="755" customFormat="false" ht="14.4" hidden="false" customHeight="false" outlineLevel="0" collapsed="false">
      <c r="G755" s="158" t="n">
        <f aca="false">C755+D755-E755+F755</f>
        <v>0</v>
      </c>
    </row>
    <row r="756" customFormat="false" ht="14.4" hidden="false" customHeight="false" outlineLevel="0" collapsed="false">
      <c r="G756" s="158" t="n">
        <f aca="false">C756+D756-E756+F756</f>
        <v>0</v>
      </c>
    </row>
    <row r="757" customFormat="false" ht="14.4" hidden="false" customHeight="false" outlineLevel="0" collapsed="false">
      <c r="G757" s="158" t="n">
        <f aca="false">C757+D757-E757+F757</f>
        <v>0</v>
      </c>
    </row>
    <row r="758" customFormat="false" ht="14.4" hidden="false" customHeight="false" outlineLevel="0" collapsed="false">
      <c r="G758" s="158" t="n">
        <f aca="false">C758+D758-E758+F758</f>
        <v>0</v>
      </c>
    </row>
    <row r="759" customFormat="false" ht="14.4" hidden="false" customHeight="false" outlineLevel="0" collapsed="false">
      <c r="G759" s="158" t="n">
        <f aca="false">C759+D759-E759+F759</f>
        <v>0</v>
      </c>
    </row>
    <row r="760" customFormat="false" ht="14.4" hidden="false" customHeight="false" outlineLevel="0" collapsed="false">
      <c r="G760" s="158" t="n">
        <f aca="false">C760+D760-E760+F760</f>
        <v>0</v>
      </c>
    </row>
    <row r="761" customFormat="false" ht="14.4" hidden="false" customHeight="false" outlineLevel="0" collapsed="false">
      <c r="G761" s="158" t="n">
        <f aca="false">C761+D761-E761+F761</f>
        <v>0</v>
      </c>
    </row>
    <row r="762" customFormat="false" ht="14.4" hidden="false" customHeight="false" outlineLevel="0" collapsed="false">
      <c r="G762" s="158" t="n">
        <f aca="false">C762+D762-E762+F762</f>
        <v>0</v>
      </c>
    </row>
    <row r="763" customFormat="false" ht="14.4" hidden="false" customHeight="false" outlineLevel="0" collapsed="false">
      <c r="G763" s="158" t="n">
        <f aca="false">C763+D763-E763+F763</f>
        <v>0</v>
      </c>
    </row>
    <row r="764" customFormat="false" ht="14.4" hidden="false" customHeight="false" outlineLevel="0" collapsed="false">
      <c r="G764" s="158" t="n">
        <f aca="false">C764+D764-E764+F764</f>
        <v>0</v>
      </c>
    </row>
    <row r="765" customFormat="false" ht="14.4" hidden="false" customHeight="false" outlineLevel="0" collapsed="false">
      <c r="G765" s="158" t="n">
        <f aca="false">C765+D765-E765+F765</f>
        <v>0</v>
      </c>
    </row>
    <row r="766" customFormat="false" ht="14.4" hidden="false" customHeight="false" outlineLevel="0" collapsed="false">
      <c r="G766" s="158" t="n">
        <f aca="false">C766+D766-E766+F766</f>
        <v>0</v>
      </c>
    </row>
    <row r="767" customFormat="false" ht="14.4" hidden="false" customHeight="false" outlineLevel="0" collapsed="false">
      <c r="G767" s="158" t="n">
        <f aca="false">C767+D767-E767+F767</f>
        <v>0</v>
      </c>
    </row>
    <row r="768" customFormat="false" ht="14.4" hidden="false" customHeight="false" outlineLevel="0" collapsed="false">
      <c r="G768" s="158" t="n">
        <f aca="false">C768+D768-E768+F768</f>
        <v>0</v>
      </c>
    </row>
    <row r="769" customFormat="false" ht="14.4" hidden="false" customHeight="false" outlineLevel="0" collapsed="false">
      <c r="G769" s="158" t="n">
        <f aca="false">C769+D769-E769+F769</f>
        <v>0</v>
      </c>
    </row>
    <row r="770" customFormat="false" ht="14.4" hidden="false" customHeight="false" outlineLevel="0" collapsed="false">
      <c r="G770" s="158" t="n">
        <f aca="false">C770+D770-E770+F770</f>
        <v>0</v>
      </c>
    </row>
    <row r="771" customFormat="false" ht="14.4" hidden="false" customHeight="false" outlineLevel="0" collapsed="false">
      <c r="G771" s="158" t="n">
        <f aca="false">C771+D771-E771+F771</f>
        <v>0</v>
      </c>
    </row>
    <row r="772" customFormat="false" ht="14.4" hidden="false" customHeight="false" outlineLevel="0" collapsed="false">
      <c r="G772" s="158" t="n">
        <f aca="false">C772+D772-E772+F772</f>
        <v>0</v>
      </c>
    </row>
    <row r="773" customFormat="false" ht="14.4" hidden="false" customHeight="false" outlineLevel="0" collapsed="false">
      <c r="G773" s="158" t="n">
        <f aca="false">C773+D773-E773+F773</f>
        <v>0</v>
      </c>
    </row>
    <row r="774" customFormat="false" ht="14.4" hidden="false" customHeight="false" outlineLevel="0" collapsed="false">
      <c r="G774" s="158" t="n">
        <f aca="false">C774+D774-E774+F774</f>
        <v>0</v>
      </c>
    </row>
    <row r="775" customFormat="false" ht="14.4" hidden="false" customHeight="false" outlineLevel="0" collapsed="false">
      <c r="G775" s="158" t="n">
        <f aca="false">C775+D775-E775+F775</f>
        <v>0</v>
      </c>
    </row>
    <row r="776" customFormat="false" ht="14.4" hidden="false" customHeight="false" outlineLevel="0" collapsed="false">
      <c r="G776" s="158" t="n">
        <f aca="false">C776+D776-E776+F776</f>
        <v>0</v>
      </c>
    </row>
    <row r="777" customFormat="false" ht="14.4" hidden="false" customHeight="false" outlineLevel="0" collapsed="false">
      <c r="G777" s="158" t="n">
        <f aca="false">C777+D777-E777+F777</f>
        <v>0</v>
      </c>
    </row>
    <row r="778" customFormat="false" ht="14.4" hidden="false" customHeight="false" outlineLevel="0" collapsed="false">
      <c r="G778" s="158" t="n">
        <f aca="false">C778+D778-E778+F778</f>
        <v>0</v>
      </c>
    </row>
    <row r="779" customFormat="false" ht="14.4" hidden="false" customHeight="false" outlineLevel="0" collapsed="false">
      <c r="G779" s="158" t="n">
        <f aca="false">C779+D779-E779+F779</f>
        <v>0</v>
      </c>
    </row>
    <row r="780" customFormat="false" ht="14.4" hidden="false" customHeight="false" outlineLevel="0" collapsed="false">
      <c r="G780" s="158" t="n">
        <f aca="false">C780+D780-E780+F780</f>
        <v>0</v>
      </c>
    </row>
    <row r="781" customFormat="false" ht="14.4" hidden="false" customHeight="false" outlineLevel="0" collapsed="false">
      <c r="G781" s="158" t="n">
        <f aca="false">C781+D781-E781+F781</f>
        <v>0</v>
      </c>
    </row>
    <row r="782" customFormat="false" ht="14.4" hidden="false" customHeight="false" outlineLevel="0" collapsed="false">
      <c r="G782" s="158" t="n">
        <f aca="false">C782+D782-E782+F782</f>
        <v>0</v>
      </c>
    </row>
    <row r="783" customFormat="false" ht="14.4" hidden="false" customHeight="false" outlineLevel="0" collapsed="false">
      <c r="G783" s="158" t="n">
        <f aca="false">C783+D783-E783+F783</f>
        <v>0</v>
      </c>
    </row>
    <row r="784" customFormat="false" ht="14.4" hidden="false" customHeight="false" outlineLevel="0" collapsed="false">
      <c r="G784" s="158" t="n">
        <f aca="false">C784+D784-E784+F784</f>
        <v>0</v>
      </c>
    </row>
    <row r="785" customFormat="false" ht="14.4" hidden="false" customHeight="false" outlineLevel="0" collapsed="false">
      <c r="G785" s="158" t="n">
        <f aca="false">C785+D785-E785+F785</f>
        <v>0</v>
      </c>
    </row>
    <row r="786" customFormat="false" ht="14.4" hidden="false" customHeight="false" outlineLevel="0" collapsed="false">
      <c r="G786" s="158" t="n">
        <f aca="false">C786+D786-E786+F786</f>
        <v>0</v>
      </c>
    </row>
    <row r="787" customFormat="false" ht="14.4" hidden="false" customHeight="false" outlineLevel="0" collapsed="false">
      <c r="G787" s="158" t="n">
        <f aca="false">C787+D787-E787+F787</f>
        <v>0</v>
      </c>
    </row>
    <row r="788" customFormat="false" ht="14.4" hidden="false" customHeight="false" outlineLevel="0" collapsed="false">
      <c r="G788" s="158" t="n">
        <f aca="false">C788+D788-E788+F788</f>
        <v>0</v>
      </c>
    </row>
    <row r="789" customFormat="false" ht="14.4" hidden="false" customHeight="false" outlineLevel="0" collapsed="false">
      <c r="G789" s="158" t="n">
        <f aca="false">C789+D789-E789+F789</f>
        <v>0</v>
      </c>
    </row>
    <row r="790" customFormat="false" ht="14.4" hidden="false" customHeight="false" outlineLevel="0" collapsed="false">
      <c r="G790" s="158" t="n">
        <f aca="false">C790+D790-E790+F790</f>
        <v>0</v>
      </c>
    </row>
    <row r="791" customFormat="false" ht="14.4" hidden="false" customHeight="false" outlineLevel="0" collapsed="false">
      <c r="G791" s="158" t="n">
        <f aca="false">C791+D791-E791+F791</f>
        <v>0</v>
      </c>
    </row>
    <row r="792" customFormat="false" ht="14.4" hidden="false" customHeight="false" outlineLevel="0" collapsed="false">
      <c r="G792" s="158" t="n">
        <f aca="false">C792+D792-E792+F792</f>
        <v>0</v>
      </c>
    </row>
    <row r="793" customFormat="false" ht="14.4" hidden="false" customHeight="false" outlineLevel="0" collapsed="false">
      <c r="G793" s="158" t="n">
        <f aca="false">C793+D793-E793+F793</f>
        <v>0</v>
      </c>
    </row>
    <row r="794" customFormat="false" ht="14.4" hidden="false" customHeight="false" outlineLevel="0" collapsed="false">
      <c r="G794" s="158" t="n">
        <f aca="false">C794+D794-E794+F794</f>
        <v>0</v>
      </c>
    </row>
    <row r="795" customFormat="false" ht="14.4" hidden="false" customHeight="false" outlineLevel="0" collapsed="false">
      <c r="G795" s="158" t="n">
        <f aca="false">C795+D795-E795+F795</f>
        <v>0</v>
      </c>
    </row>
    <row r="796" customFormat="false" ht="14.4" hidden="false" customHeight="false" outlineLevel="0" collapsed="false">
      <c r="G796" s="158" t="n">
        <f aca="false">C796+D796-E796+F796</f>
        <v>0</v>
      </c>
    </row>
    <row r="797" customFormat="false" ht="14.4" hidden="false" customHeight="false" outlineLevel="0" collapsed="false">
      <c r="G797" s="158" t="n">
        <f aca="false">C797+D797-E797+F797</f>
        <v>0</v>
      </c>
    </row>
    <row r="798" customFormat="false" ht="14.4" hidden="false" customHeight="false" outlineLevel="0" collapsed="false">
      <c r="G798" s="158" t="n">
        <f aca="false">C798+D798-E798+F798</f>
        <v>0</v>
      </c>
    </row>
    <row r="799" customFormat="false" ht="14.4" hidden="false" customHeight="false" outlineLevel="0" collapsed="false">
      <c r="G799" s="158" t="n">
        <f aca="false">C799+D799-E799+F799</f>
        <v>0</v>
      </c>
    </row>
    <row r="800" customFormat="false" ht="14.4" hidden="false" customHeight="false" outlineLevel="0" collapsed="false">
      <c r="G800" s="158" t="n">
        <f aca="false">C800+D800-E800+F800</f>
        <v>0</v>
      </c>
    </row>
    <row r="801" customFormat="false" ht="14.4" hidden="false" customHeight="false" outlineLevel="0" collapsed="false">
      <c r="G801" s="158" t="n">
        <f aca="false">C801+D801-E801+F801</f>
        <v>0</v>
      </c>
    </row>
    <row r="802" customFormat="false" ht="14.4" hidden="false" customHeight="false" outlineLevel="0" collapsed="false">
      <c r="G802" s="158" t="n">
        <f aca="false">C802+D802-E802+F802</f>
        <v>0</v>
      </c>
    </row>
    <row r="803" customFormat="false" ht="14.4" hidden="false" customHeight="false" outlineLevel="0" collapsed="false">
      <c r="G803" s="158" t="n">
        <f aca="false">C803+D803-E803+F803</f>
        <v>0</v>
      </c>
    </row>
    <row r="804" customFormat="false" ht="14.4" hidden="false" customHeight="false" outlineLevel="0" collapsed="false">
      <c r="G804" s="158" t="n">
        <f aca="false">C804+D804-E804+F804</f>
        <v>0</v>
      </c>
    </row>
    <row r="805" customFormat="false" ht="14.4" hidden="false" customHeight="false" outlineLevel="0" collapsed="false">
      <c r="G805" s="158" t="n">
        <f aca="false">C805+D805-E805+F805</f>
        <v>0</v>
      </c>
    </row>
    <row r="806" customFormat="false" ht="14.4" hidden="false" customHeight="false" outlineLevel="0" collapsed="false">
      <c r="G806" s="158" t="n">
        <f aca="false">C806+D806-E806+F806</f>
        <v>0</v>
      </c>
    </row>
    <row r="807" customFormat="false" ht="14.4" hidden="false" customHeight="false" outlineLevel="0" collapsed="false">
      <c r="G807" s="158" t="n">
        <f aca="false">C807+D807-E807+F807</f>
        <v>0</v>
      </c>
    </row>
    <row r="808" customFormat="false" ht="14.4" hidden="false" customHeight="false" outlineLevel="0" collapsed="false">
      <c r="G808" s="158" t="n">
        <f aca="false">C808+D808-E808+F808</f>
        <v>0</v>
      </c>
    </row>
    <row r="809" customFormat="false" ht="14.4" hidden="false" customHeight="false" outlineLevel="0" collapsed="false">
      <c r="G809" s="158" t="n">
        <f aca="false">C809+D809-E809+F809</f>
        <v>0</v>
      </c>
    </row>
    <row r="810" customFormat="false" ht="14.4" hidden="false" customHeight="false" outlineLevel="0" collapsed="false">
      <c r="G810" s="158" t="n">
        <f aca="false">C810+D810-E810+F810</f>
        <v>0</v>
      </c>
    </row>
    <row r="811" customFormat="false" ht="14.4" hidden="false" customHeight="false" outlineLevel="0" collapsed="false">
      <c r="G811" s="158" t="n">
        <f aca="false">C811+D811-E811+F811</f>
        <v>0</v>
      </c>
    </row>
    <row r="812" customFormat="false" ht="14.4" hidden="false" customHeight="false" outlineLevel="0" collapsed="false">
      <c r="G812" s="158" t="n">
        <f aca="false">C812+D812-E812+F812</f>
        <v>0</v>
      </c>
    </row>
    <row r="813" customFormat="false" ht="14.4" hidden="false" customHeight="false" outlineLevel="0" collapsed="false">
      <c r="G813" s="158" t="n">
        <f aca="false">C813+D813-E813+F813</f>
        <v>0</v>
      </c>
    </row>
    <row r="814" customFormat="false" ht="14.4" hidden="false" customHeight="false" outlineLevel="0" collapsed="false">
      <c r="G814" s="158" t="n">
        <f aca="false">C814+D814-E814+F814</f>
        <v>0</v>
      </c>
    </row>
    <row r="815" customFormat="false" ht="14.4" hidden="false" customHeight="false" outlineLevel="0" collapsed="false">
      <c r="G815" s="158" t="n">
        <f aca="false">C815+D815-E815+F815</f>
        <v>0</v>
      </c>
    </row>
    <row r="816" customFormat="false" ht="14.4" hidden="false" customHeight="false" outlineLevel="0" collapsed="false">
      <c r="G816" s="158" t="n">
        <f aca="false">C816+D816-E816+F816</f>
        <v>0</v>
      </c>
    </row>
    <row r="817" customFormat="false" ht="14.4" hidden="false" customHeight="false" outlineLevel="0" collapsed="false">
      <c r="G817" s="158" t="n">
        <f aca="false">C817+D817-E817+F817</f>
        <v>0</v>
      </c>
    </row>
    <row r="818" customFormat="false" ht="14.4" hidden="false" customHeight="false" outlineLevel="0" collapsed="false">
      <c r="G818" s="158" t="n">
        <f aca="false">C818+D818-E818+F818</f>
        <v>0</v>
      </c>
    </row>
    <row r="819" customFormat="false" ht="14.4" hidden="false" customHeight="false" outlineLevel="0" collapsed="false">
      <c r="G819" s="158" t="n">
        <f aca="false">C819+D819-E819+F819</f>
        <v>0</v>
      </c>
    </row>
    <row r="820" customFormat="false" ht="14.4" hidden="false" customHeight="false" outlineLevel="0" collapsed="false">
      <c r="G820" s="158" t="n">
        <f aca="false">C820+D820-E820+F820</f>
        <v>0</v>
      </c>
    </row>
    <row r="821" customFormat="false" ht="14.4" hidden="false" customHeight="false" outlineLevel="0" collapsed="false">
      <c r="G821" s="158" t="n">
        <f aca="false">C821+D821-E821+F821</f>
        <v>0</v>
      </c>
    </row>
    <row r="822" customFormat="false" ht="14.4" hidden="false" customHeight="false" outlineLevel="0" collapsed="false">
      <c r="G822" s="158" t="n">
        <f aca="false">C822+D822-E822+F822</f>
        <v>0</v>
      </c>
    </row>
    <row r="823" customFormat="false" ht="14.4" hidden="false" customHeight="false" outlineLevel="0" collapsed="false">
      <c r="G823" s="158" t="n">
        <f aca="false">C823+D823-E823+F823</f>
        <v>0</v>
      </c>
    </row>
    <row r="824" customFormat="false" ht="14.4" hidden="false" customHeight="false" outlineLevel="0" collapsed="false">
      <c r="G824" s="158" t="n">
        <f aca="false">C824+D824-E824+F824</f>
        <v>0</v>
      </c>
    </row>
    <row r="825" customFormat="false" ht="14.4" hidden="false" customHeight="false" outlineLevel="0" collapsed="false">
      <c r="G825" s="158" t="n">
        <f aca="false">C825+D825-E825+F825</f>
        <v>0</v>
      </c>
    </row>
    <row r="826" customFormat="false" ht="14.4" hidden="false" customHeight="false" outlineLevel="0" collapsed="false">
      <c r="G826" s="158" t="n">
        <f aca="false">C826+D826-E826+F826</f>
        <v>0</v>
      </c>
    </row>
    <row r="827" customFormat="false" ht="14.4" hidden="false" customHeight="false" outlineLevel="0" collapsed="false">
      <c r="G827" s="158" t="n">
        <f aca="false">C827+D827-E827+F827</f>
        <v>0</v>
      </c>
    </row>
    <row r="828" customFormat="false" ht="14.4" hidden="false" customHeight="false" outlineLevel="0" collapsed="false">
      <c r="G828" s="158" t="n">
        <f aca="false">C828+D828-E828+F828</f>
        <v>0</v>
      </c>
    </row>
    <row r="829" customFormat="false" ht="14.4" hidden="false" customHeight="false" outlineLevel="0" collapsed="false">
      <c r="G829" s="158" t="n">
        <f aca="false">C829+D829-E829+F829</f>
        <v>0</v>
      </c>
    </row>
    <row r="830" customFormat="false" ht="14.4" hidden="false" customHeight="false" outlineLevel="0" collapsed="false">
      <c r="G830" s="158" t="n">
        <f aca="false">C830+D830-E830+F830</f>
        <v>0</v>
      </c>
    </row>
    <row r="831" customFormat="false" ht="14.4" hidden="false" customHeight="false" outlineLevel="0" collapsed="false">
      <c r="G831" s="158" t="n">
        <f aca="false">C831+D831-E831+F831</f>
        <v>0</v>
      </c>
    </row>
    <row r="832" customFormat="false" ht="14.4" hidden="false" customHeight="false" outlineLevel="0" collapsed="false">
      <c r="G832" s="158" t="n">
        <f aca="false">C832+D832-E832+F832</f>
        <v>0</v>
      </c>
    </row>
    <row r="833" customFormat="false" ht="14.4" hidden="false" customHeight="false" outlineLevel="0" collapsed="false">
      <c r="G833" s="158" t="n">
        <f aca="false">C833+D833-E833+F833</f>
        <v>0</v>
      </c>
    </row>
    <row r="834" customFormat="false" ht="14.4" hidden="false" customHeight="false" outlineLevel="0" collapsed="false">
      <c r="G834" s="158" t="n">
        <f aca="false">C834+D834-E834+F834</f>
        <v>0</v>
      </c>
    </row>
    <row r="835" customFormat="false" ht="14.4" hidden="false" customHeight="false" outlineLevel="0" collapsed="false">
      <c r="G835" s="158" t="n">
        <f aca="false">C835+D835-E835+F835</f>
        <v>0</v>
      </c>
    </row>
    <row r="836" customFormat="false" ht="14.4" hidden="false" customHeight="false" outlineLevel="0" collapsed="false">
      <c r="G836" s="158" t="n">
        <f aca="false">C836+D836-E836+F836</f>
        <v>0</v>
      </c>
    </row>
    <row r="837" customFormat="false" ht="14.4" hidden="false" customHeight="false" outlineLevel="0" collapsed="false">
      <c r="G837" s="158" t="n">
        <f aca="false">C837+D837-E837+F837</f>
        <v>0</v>
      </c>
    </row>
    <row r="838" customFormat="false" ht="14.4" hidden="false" customHeight="false" outlineLevel="0" collapsed="false">
      <c r="G838" s="158" t="n">
        <f aca="false">C838+D838-E838+F838</f>
        <v>0</v>
      </c>
    </row>
    <row r="839" customFormat="false" ht="14.4" hidden="false" customHeight="false" outlineLevel="0" collapsed="false">
      <c r="G839" s="158" t="n">
        <f aca="false">C839+D839-E839+F839</f>
        <v>0</v>
      </c>
    </row>
    <row r="840" customFormat="false" ht="14.4" hidden="false" customHeight="false" outlineLevel="0" collapsed="false">
      <c r="G840" s="158" t="n">
        <f aca="false">C840+D840-E840+F840</f>
        <v>0</v>
      </c>
    </row>
    <row r="841" customFormat="false" ht="14.4" hidden="false" customHeight="false" outlineLevel="0" collapsed="false">
      <c r="G841" s="158" t="n">
        <f aca="false">C841+D841-E841+F841</f>
        <v>0</v>
      </c>
    </row>
    <row r="842" customFormat="false" ht="14.4" hidden="false" customHeight="false" outlineLevel="0" collapsed="false">
      <c r="G842" s="158" t="n">
        <f aca="false">C842+D842-E842+F842</f>
        <v>0</v>
      </c>
    </row>
    <row r="843" customFormat="false" ht="14.4" hidden="false" customHeight="false" outlineLevel="0" collapsed="false">
      <c r="G843" s="158" t="n">
        <f aca="false">C843+D843-E843+F843</f>
        <v>0</v>
      </c>
    </row>
    <row r="844" customFormat="false" ht="14.4" hidden="false" customHeight="false" outlineLevel="0" collapsed="false">
      <c r="G844" s="158" t="n">
        <f aca="false">C844+D844-E844+F844</f>
        <v>0</v>
      </c>
    </row>
    <row r="845" customFormat="false" ht="14.4" hidden="false" customHeight="false" outlineLevel="0" collapsed="false">
      <c r="G845" s="158" t="n">
        <f aca="false">C845+D845-E845+F845</f>
        <v>0</v>
      </c>
    </row>
    <row r="846" customFormat="false" ht="14.4" hidden="false" customHeight="false" outlineLevel="0" collapsed="false">
      <c r="G846" s="158" t="n">
        <f aca="false">C846+D846-E846+F846</f>
        <v>0</v>
      </c>
    </row>
    <row r="847" customFormat="false" ht="14.4" hidden="false" customHeight="false" outlineLevel="0" collapsed="false">
      <c r="G847" s="158" t="n">
        <f aca="false">C847+D847-E847+F847</f>
        <v>0</v>
      </c>
    </row>
    <row r="848" customFormat="false" ht="14.4" hidden="false" customHeight="false" outlineLevel="0" collapsed="false">
      <c r="G848" s="158" t="n">
        <f aca="false">C848+D848-E848+F848</f>
        <v>0</v>
      </c>
    </row>
    <row r="849" customFormat="false" ht="14.4" hidden="false" customHeight="false" outlineLevel="0" collapsed="false">
      <c r="G849" s="158" t="n">
        <f aca="false">C849+D849-E849+F849</f>
        <v>0</v>
      </c>
    </row>
    <row r="850" customFormat="false" ht="14.4" hidden="false" customHeight="false" outlineLevel="0" collapsed="false">
      <c r="G850" s="158" t="n">
        <f aca="false">C850+D850-E850+F850</f>
        <v>0</v>
      </c>
    </row>
    <row r="851" customFormat="false" ht="14.4" hidden="false" customHeight="false" outlineLevel="0" collapsed="false">
      <c r="G851" s="158" t="n">
        <f aca="false">C851+D851-E851+F851</f>
        <v>0</v>
      </c>
    </row>
    <row r="852" customFormat="false" ht="14.4" hidden="false" customHeight="false" outlineLevel="0" collapsed="false">
      <c r="G852" s="158" t="n">
        <f aca="false">C852+D852-E852+F852</f>
        <v>0</v>
      </c>
    </row>
    <row r="853" customFormat="false" ht="14.4" hidden="false" customHeight="false" outlineLevel="0" collapsed="false">
      <c r="G853" s="158" t="n">
        <f aca="false">C853+D853-E853+F853</f>
        <v>0</v>
      </c>
    </row>
    <row r="854" customFormat="false" ht="14.4" hidden="false" customHeight="false" outlineLevel="0" collapsed="false">
      <c r="G854" s="158" t="n">
        <f aca="false">C854+D854-E854+F854</f>
        <v>0</v>
      </c>
    </row>
    <row r="855" customFormat="false" ht="14.4" hidden="false" customHeight="false" outlineLevel="0" collapsed="false">
      <c r="G855" s="158" t="n">
        <f aca="false">C855+D855-E855+F855</f>
        <v>0</v>
      </c>
    </row>
    <row r="856" customFormat="false" ht="14.4" hidden="false" customHeight="false" outlineLevel="0" collapsed="false">
      <c r="G856" s="158" t="n">
        <f aca="false">C856+D856-E856+F856</f>
        <v>0</v>
      </c>
    </row>
    <row r="857" customFormat="false" ht="14.4" hidden="false" customHeight="false" outlineLevel="0" collapsed="false">
      <c r="G857" s="158" t="n">
        <f aca="false">C857+D857-E857+F857</f>
        <v>0</v>
      </c>
    </row>
    <row r="858" customFormat="false" ht="14.4" hidden="false" customHeight="false" outlineLevel="0" collapsed="false">
      <c r="G858" s="158" t="n">
        <f aca="false">C858+D858-E858+F858</f>
        <v>0</v>
      </c>
    </row>
    <row r="859" customFormat="false" ht="14.4" hidden="false" customHeight="false" outlineLevel="0" collapsed="false">
      <c r="G859" s="158" t="n">
        <f aca="false">C859+D859-E859+F859</f>
        <v>0</v>
      </c>
    </row>
    <row r="860" customFormat="false" ht="14.4" hidden="false" customHeight="false" outlineLevel="0" collapsed="false">
      <c r="G860" s="158" t="n">
        <f aca="false">C860+D860-E860+F860</f>
        <v>0</v>
      </c>
    </row>
    <row r="861" customFormat="false" ht="14.4" hidden="false" customHeight="false" outlineLevel="0" collapsed="false">
      <c r="G861" s="158" t="n">
        <f aca="false">C861+D861-E861+F861</f>
        <v>0</v>
      </c>
    </row>
    <row r="862" customFormat="false" ht="14.4" hidden="false" customHeight="false" outlineLevel="0" collapsed="false">
      <c r="G862" s="158" t="n">
        <f aca="false">C862+D862-E862+F862</f>
        <v>0</v>
      </c>
    </row>
    <row r="863" customFormat="false" ht="14.4" hidden="false" customHeight="false" outlineLevel="0" collapsed="false">
      <c r="G863" s="158" t="n">
        <f aca="false">C863+D863-E863+F863</f>
        <v>0</v>
      </c>
    </row>
    <row r="864" customFormat="false" ht="14.4" hidden="false" customHeight="false" outlineLevel="0" collapsed="false">
      <c r="G864" s="158" t="n">
        <f aca="false">C864+D864-E864+F864</f>
        <v>0</v>
      </c>
    </row>
    <row r="865" customFormat="false" ht="14.4" hidden="false" customHeight="false" outlineLevel="0" collapsed="false">
      <c r="G865" s="158" t="n">
        <f aca="false">C865+D865-E865+F865</f>
        <v>0</v>
      </c>
    </row>
    <row r="866" customFormat="false" ht="14.4" hidden="false" customHeight="false" outlineLevel="0" collapsed="false">
      <c r="G866" s="158" t="n">
        <f aca="false">C866+D866-E866+F866</f>
        <v>0</v>
      </c>
    </row>
    <row r="867" customFormat="false" ht="14.4" hidden="false" customHeight="false" outlineLevel="0" collapsed="false">
      <c r="G867" s="158" t="n">
        <f aca="false">C867+D867-E867+F867</f>
        <v>0</v>
      </c>
    </row>
    <row r="868" customFormat="false" ht="14.4" hidden="false" customHeight="false" outlineLevel="0" collapsed="false">
      <c r="G868" s="158" t="n">
        <f aca="false">C868+D868-E868+F868</f>
        <v>0</v>
      </c>
    </row>
    <row r="869" customFormat="false" ht="14.4" hidden="false" customHeight="false" outlineLevel="0" collapsed="false">
      <c r="G869" s="158" t="n">
        <f aca="false">C869+D869-E869+F869</f>
        <v>0</v>
      </c>
    </row>
    <row r="870" customFormat="false" ht="14.4" hidden="false" customHeight="false" outlineLevel="0" collapsed="false">
      <c r="G870" s="158" t="n">
        <f aca="false">C870+D870-E870+F870</f>
        <v>0</v>
      </c>
    </row>
    <row r="871" customFormat="false" ht="14.4" hidden="false" customHeight="false" outlineLevel="0" collapsed="false">
      <c r="G871" s="158" t="n">
        <f aca="false">C871+D871-E871+F871</f>
        <v>0</v>
      </c>
    </row>
    <row r="872" customFormat="false" ht="14.4" hidden="false" customHeight="false" outlineLevel="0" collapsed="false">
      <c r="G872" s="158" t="n">
        <f aca="false">C872+D872-E872+F872</f>
        <v>0</v>
      </c>
    </row>
    <row r="873" customFormat="false" ht="14.4" hidden="false" customHeight="false" outlineLevel="0" collapsed="false">
      <c r="G873" s="158" t="n">
        <f aca="false">C873+D873-E873+F873</f>
        <v>0</v>
      </c>
    </row>
    <row r="874" customFormat="false" ht="14.4" hidden="false" customHeight="false" outlineLevel="0" collapsed="false">
      <c r="G874" s="158" t="n">
        <f aca="false">C874+D874-E874+F874</f>
        <v>0</v>
      </c>
    </row>
    <row r="875" customFormat="false" ht="14.4" hidden="false" customHeight="false" outlineLevel="0" collapsed="false">
      <c r="G875" s="158" t="n">
        <f aca="false">C875+D875-E875+F875</f>
        <v>0</v>
      </c>
    </row>
    <row r="876" customFormat="false" ht="14.4" hidden="false" customHeight="false" outlineLevel="0" collapsed="false">
      <c r="G876" s="158" t="n">
        <f aca="false">C876+D876-E876+F876</f>
        <v>0</v>
      </c>
    </row>
    <row r="877" customFormat="false" ht="14.4" hidden="false" customHeight="false" outlineLevel="0" collapsed="false">
      <c r="G877" s="158" t="n">
        <f aca="false">C877+D877-E877+F877</f>
        <v>0</v>
      </c>
    </row>
    <row r="878" customFormat="false" ht="14.4" hidden="false" customHeight="false" outlineLevel="0" collapsed="false">
      <c r="G878" s="158" t="n">
        <f aca="false">C878+D878-E878+F878</f>
        <v>0</v>
      </c>
    </row>
    <row r="879" customFormat="false" ht="14.4" hidden="false" customHeight="false" outlineLevel="0" collapsed="false">
      <c r="G879" s="158" t="n">
        <f aca="false">C879+D879-E879+F879</f>
        <v>0</v>
      </c>
    </row>
    <row r="880" customFormat="false" ht="14.4" hidden="false" customHeight="false" outlineLevel="0" collapsed="false">
      <c r="G880" s="158" t="n">
        <f aca="false">C880+D880-E880+F880</f>
        <v>0</v>
      </c>
    </row>
    <row r="881" customFormat="false" ht="14.4" hidden="false" customHeight="false" outlineLevel="0" collapsed="false">
      <c r="G881" s="158" t="n">
        <f aca="false">C881+D881-E881+F881</f>
        <v>0</v>
      </c>
    </row>
    <row r="882" customFormat="false" ht="14.4" hidden="false" customHeight="false" outlineLevel="0" collapsed="false">
      <c r="G882" s="158" t="n">
        <f aca="false">C882+D882-E882+F882</f>
        <v>0</v>
      </c>
    </row>
    <row r="883" customFormat="false" ht="14.4" hidden="false" customHeight="false" outlineLevel="0" collapsed="false">
      <c r="G883" s="158" t="n">
        <f aca="false">C883+D883-E883+F883</f>
        <v>0</v>
      </c>
    </row>
    <row r="884" customFormat="false" ht="14.4" hidden="false" customHeight="false" outlineLevel="0" collapsed="false">
      <c r="G884" s="158" t="n">
        <f aca="false">C884+D884-E884+F884</f>
        <v>0</v>
      </c>
    </row>
    <row r="885" customFormat="false" ht="14.4" hidden="false" customHeight="false" outlineLevel="0" collapsed="false">
      <c r="G885" s="158" t="n">
        <f aca="false">C885+D885-E885+F885</f>
        <v>0</v>
      </c>
    </row>
    <row r="886" customFormat="false" ht="14.4" hidden="false" customHeight="false" outlineLevel="0" collapsed="false">
      <c r="G886" s="158" t="n">
        <f aca="false">C886+D886-E886+F886</f>
        <v>0</v>
      </c>
    </row>
    <row r="887" customFormat="false" ht="14.4" hidden="false" customHeight="false" outlineLevel="0" collapsed="false">
      <c r="G887" s="158" t="n">
        <f aca="false">C887+D887-E887+F887</f>
        <v>0</v>
      </c>
    </row>
    <row r="888" customFormat="false" ht="14.4" hidden="false" customHeight="false" outlineLevel="0" collapsed="false">
      <c r="G888" s="158" t="n">
        <f aca="false">C888+D888-E888+F888</f>
        <v>0</v>
      </c>
    </row>
    <row r="889" customFormat="false" ht="14.4" hidden="false" customHeight="false" outlineLevel="0" collapsed="false">
      <c r="G889" s="158" t="n">
        <f aca="false">C889+D889-E889+F889</f>
        <v>0</v>
      </c>
    </row>
    <row r="890" customFormat="false" ht="14.4" hidden="false" customHeight="false" outlineLevel="0" collapsed="false">
      <c r="G890" s="158" t="n">
        <f aca="false">C890+D890-E890+F890</f>
        <v>0</v>
      </c>
    </row>
    <row r="891" customFormat="false" ht="14.4" hidden="false" customHeight="false" outlineLevel="0" collapsed="false">
      <c r="G891" s="158" t="n">
        <f aca="false">C891+D891-E891+F891</f>
        <v>0</v>
      </c>
    </row>
    <row r="892" customFormat="false" ht="14.4" hidden="false" customHeight="false" outlineLevel="0" collapsed="false">
      <c r="G892" s="158" t="n">
        <f aca="false">C892+D892-E892+F892</f>
        <v>0</v>
      </c>
    </row>
    <row r="893" customFormat="false" ht="14.4" hidden="false" customHeight="false" outlineLevel="0" collapsed="false">
      <c r="G893" s="158" t="n">
        <f aca="false">C893+D893-E893+F893</f>
        <v>0</v>
      </c>
    </row>
    <row r="894" customFormat="false" ht="14.4" hidden="false" customHeight="false" outlineLevel="0" collapsed="false">
      <c r="G894" s="158" t="n">
        <f aca="false">C894+D894-E894+F894</f>
        <v>0</v>
      </c>
    </row>
    <row r="895" customFormat="false" ht="14.4" hidden="false" customHeight="false" outlineLevel="0" collapsed="false">
      <c r="G895" s="158" t="n">
        <f aca="false">C895+D895-E895+F895</f>
        <v>0</v>
      </c>
    </row>
    <row r="896" customFormat="false" ht="14.4" hidden="false" customHeight="false" outlineLevel="0" collapsed="false">
      <c r="G896" s="158" t="n">
        <f aca="false">C896+D896-E896+F896</f>
        <v>0</v>
      </c>
    </row>
    <row r="897" customFormat="false" ht="14.4" hidden="false" customHeight="false" outlineLevel="0" collapsed="false">
      <c r="G897" s="158" t="n">
        <f aca="false">C897+D897-E897+F897</f>
        <v>0</v>
      </c>
    </row>
    <row r="898" customFormat="false" ht="14.4" hidden="false" customHeight="false" outlineLevel="0" collapsed="false">
      <c r="G898" s="158" t="n">
        <f aca="false">C898+D898-E898+F898</f>
        <v>0</v>
      </c>
    </row>
    <row r="899" customFormat="false" ht="14.4" hidden="false" customHeight="false" outlineLevel="0" collapsed="false">
      <c r="G899" s="158" t="n">
        <f aca="false">C899+D899-E899+F899</f>
        <v>0</v>
      </c>
    </row>
    <row r="900" customFormat="false" ht="14.4" hidden="false" customHeight="false" outlineLevel="0" collapsed="false">
      <c r="G900" s="158" t="n">
        <f aca="false">C900+D900-E900+F900</f>
        <v>0</v>
      </c>
    </row>
    <row r="901" customFormat="false" ht="14.4" hidden="false" customHeight="false" outlineLevel="0" collapsed="false">
      <c r="G901" s="158" t="n">
        <f aca="false">C901+D901-E901+F901</f>
        <v>0</v>
      </c>
    </row>
    <row r="902" customFormat="false" ht="14.4" hidden="false" customHeight="false" outlineLevel="0" collapsed="false">
      <c r="G902" s="158" t="n">
        <f aca="false">C902+D902-E902+F902</f>
        <v>0</v>
      </c>
    </row>
    <row r="903" customFormat="false" ht="14.4" hidden="false" customHeight="false" outlineLevel="0" collapsed="false">
      <c r="G903" s="158" t="n">
        <f aca="false">C903+D903-E903+F903</f>
        <v>0</v>
      </c>
    </row>
    <row r="904" customFormat="false" ht="14.4" hidden="false" customHeight="false" outlineLevel="0" collapsed="false">
      <c r="G904" s="158" t="n">
        <f aca="false">C904+D904-E904+F904</f>
        <v>0</v>
      </c>
    </row>
    <row r="905" customFormat="false" ht="14.4" hidden="false" customHeight="false" outlineLevel="0" collapsed="false">
      <c r="G905" s="158" t="n">
        <f aca="false">C905+D905-E905+F905</f>
        <v>0</v>
      </c>
    </row>
    <row r="906" customFormat="false" ht="14.4" hidden="false" customHeight="false" outlineLevel="0" collapsed="false">
      <c r="G906" s="158" t="n">
        <f aca="false">C906+D906-E906+F906</f>
        <v>0</v>
      </c>
    </row>
    <row r="907" customFormat="false" ht="14.4" hidden="false" customHeight="false" outlineLevel="0" collapsed="false">
      <c r="G907" s="158" t="n">
        <f aca="false">C907+D907-E907+F907</f>
        <v>0</v>
      </c>
    </row>
    <row r="908" customFormat="false" ht="14.4" hidden="false" customHeight="false" outlineLevel="0" collapsed="false">
      <c r="G908" s="158" t="n">
        <f aca="false">C908+D908-E908+F908</f>
        <v>0</v>
      </c>
    </row>
    <row r="909" customFormat="false" ht="14.4" hidden="false" customHeight="false" outlineLevel="0" collapsed="false">
      <c r="G909" s="158" t="n">
        <f aca="false">C909+D909-E909+F909</f>
        <v>0</v>
      </c>
    </row>
    <row r="910" customFormat="false" ht="14.4" hidden="false" customHeight="false" outlineLevel="0" collapsed="false">
      <c r="G910" s="158" t="n">
        <f aca="false">C910+D910-E910+F910</f>
        <v>0</v>
      </c>
    </row>
    <row r="911" customFormat="false" ht="14.4" hidden="false" customHeight="false" outlineLevel="0" collapsed="false">
      <c r="G911" s="158" t="n">
        <f aca="false">C911+D911-E911+F911</f>
        <v>0</v>
      </c>
    </row>
    <row r="912" customFormat="false" ht="14.4" hidden="false" customHeight="false" outlineLevel="0" collapsed="false">
      <c r="G912" s="158" t="n">
        <f aca="false">C912+D912-E912+F912</f>
        <v>0</v>
      </c>
    </row>
    <row r="913" customFormat="false" ht="14.4" hidden="false" customHeight="false" outlineLevel="0" collapsed="false">
      <c r="G913" s="158" t="n">
        <f aca="false">C913+D913-E913+F913</f>
        <v>0</v>
      </c>
    </row>
    <row r="914" customFormat="false" ht="14.4" hidden="false" customHeight="false" outlineLevel="0" collapsed="false">
      <c r="G914" s="158" t="n">
        <f aca="false">C914+D914-E914+F914</f>
        <v>0</v>
      </c>
    </row>
    <row r="915" customFormat="false" ht="14.4" hidden="false" customHeight="false" outlineLevel="0" collapsed="false">
      <c r="G915" s="158" t="n">
        <f aca="false">C915+D915-E915+F915</f>
        <v>0</v>
      </c>
    </row>
    <row r="916" customFormat="false" ht="14.4" hidden="false" customHeight="false" outlineLevel="0" collapsed="false">
      <c r="G916" s="158" t="n">
        <f aca="false">C916+D916-E916+F916</f>
        <v>0</v>
      </c>
    </row>
    <row r="917" customFormat="false" ht="14.4" hidden="false" customHeight="false" outlineLevel="0" collapsed="false">
      <c r="G917" s="158" t="n">
        <f aca="false">C917+D917-E917+F917</f>
        <v>0</v>
      </c>
    </row>
    <row r="918" customFormat="false" ht="14.4" hidden="false" customHeight="false" outlineLevel="0" collapsed="false">
      <c r="G918" s="158" t="n">
        <f aca="false">C918+D918-E918+F918</f>
        <v>0</v>
      </c>
    </row>
    <row r="919" customFormat="false" ht="14.4" hidden="false" customHeight="false" outlineLevel="0" collapsed="false">
      <c r="G919" s="158" t="n">
        <f aca="false">C919+D919-E919+F919</f>
        <v>0</v>
      </c>
    </row>
    <row r="920" customFormat="false" ht="14.4" hidden="false" customHeight="false" outlineLevel="0" collapsed="false">
      <c r="G920" s="158" t="n">
        <f aca="false">C920+D920-E920+F920</f>
        <v>0</v>
      </c>
    </row>
    <row r="921" customFormat="false" ht="14.4" hidden="false" customHeight="false" outlineLevel="0" collapsed="false">
      <c r="G921" s="158" t="n">
        <f aca="false">C921+D921-E921+F921</f>
        <v>0</v>
      </c>
    </row>
    <row r="922" customFormat="false" ht="14.4" hidden="false" customHeight="false" outlineLevel="0" collapsed="false">
      <c r="G922" s="158" t="n">
        <f aca="false">C922+D922-E922+F922</f>
        <v>0</v>
      </c>
    </row>
    <row r="923" customFormat="false" ht="14.4" hidden="false" customHeight="false" outlineLevel="0" collapsed="false">
      <c r="G923" s="158" t="n">
        <f aca="false">C923+D923-E923+F923</f>
        <v>0</v>
      </c>
    </row>
    <row r="924" customFormat="false" ht="14.4" hidden="false" customHeight="false" outlineLevel="0" collapsed="false">
      <c r="G924" s="158" t="n">
        <f aca="false">C924+D924-E924+F924</f>
        <v>0</v>
      </c>
    </row>
    <row r="925" customFormat="false" ht="14.4" hidden="false" customHeight="false" outlineLevel="0" collapsed="false">
      <c r="G925" s="158" t="n">
        <f aca="false">C925+D925-E925+F925</f>
        <v>0</v>
      </c>
    </row>
    <row r="926" customFormat="false" ht="14.4" hidden="false" customHeight="false" outlineLevel="0" collapsed="false">
      <c r="G926" s="158" t="n">
        <f aca="false">C926+D926-E926+F926</f>
        <v>0</v>
      </c>
    </row>
    <row r="927" customFormat="false" ht="14.4" hidden="false" customHeight="false" outlineLevel="0" collapsed="false">
      <c r="G927" s="158" t="n">
        <f aca="false">C927+D927-E927+F927</f>
        <v>0</v>
      </c>
    </row>
    <row r="928" customFormat="false" ht="14.4" hidden="false" customHeight="false" outlineLevel="0" collapsed="false">
      <c r="G928" s="158" t="n">
        <f aca="false">C928+D928-E928+F928</f>
        <v>0</v>
      </c>
    </row>
    <row r="929" customFormat="false" ht="14.4" hidden="false" customHeight="false" outlineLevel="0" collapsed="false">
      <c r="G929" s="158" t="n">
        <f aca="false">C929+D929-E929+F929</f>
        <v>0</v>
      </c>
    </row>
    <row r="930" customFormat="false" ht="14.4" hidden="false" customHeight="false" outlineLevel="0" collapsed="false">
      <c r="G930" s="158" t="n">
        <f aca="false">C930+D930-E930+F930</f>
        <v>0</v>
      </c>
    </row>
    <row r="931" customFormat="false" ht="14.4" hidden="false" customHeight="false" outlineLevel="0" collapsed="false">
      <c r="G931" s="158" t="n">
        <f aca="false">C931+D931-E931+F931</f>
        <v>0</v>
      </c>
    </row>
    <row r="932" customFormat="false" ht="14.4" hidden="false" customHeight="false" outlineLevel="0" collapsed="false">
      <c r="G932" s="158" t="n">
        <f aca="false">C932+D932-E932+F932</f>
        <v>0</v>
      </c>
    </row>
    <row r="933" customFormat="false" ht="14.4" hidden="false" customHeight="false" outlineLevel="0" collapsed="false">
      <c r="G933" s="158" t="n">
        <f aca="false">C933+D933-E933+F933</f>
        <v>0</v>
      </c>
    </row>
    <row r="934" customFormat="false" ht="14.4" hidden="false" customHeight="false" outlineLevel="0" collapsed="false">
      <c r="G934" s="158" t="n">
        <f aca="false">C934+D934-E934+F934</f>
        <v>0</v>
      </c>
    </row>
    <row r="935" customFormat="false" ht="14.4" hidden="false" customHeight="false" outlineLevel="0" collapsed="false">
      <c r="G935" s="158" t="n">
        <f aca="false">C935+D935-E935+F935</f>
        <v>0</v>
      </c>
    </row>
    <row r="936" customFormat="false" ht="14.4" hidden="false" customHeight="false" outlineLevel="0" collapsed="false">
      <c r="G936" s="158" t="n">
        <f aca="false">C936+D936-E936+F936</f>
        <v>0</v>
      </c>
    </row>
    <row r="937" customFormat="false" ht="14.4" hidden="false" customHeight="false" outlineLevel="0" collapsed="false">
      <c r="G937" s="158" t="n">
        <f aca="false">C937+D937-E937+F937</f>
        <v>0</v>
      </c>
    </row>
    <row r="938" customFormat="false" ht="14.4" hidden="false" customHeight="false" outlineLevel="0" collapsed="false">
      <c r="G938" s="158" t="n">
        <f aca="false">C938+D938-E938+F938</f>
        <v>0</v>
      </c>
    </row>
    <row r="939" customFormat="false" ht="14.4" hidden="false" customHeight="false" outlineLevel="0" collapsed="false">
      <c r="G939" s="158" t="n">
        <f aca="false">C939+D939-E939+F939</f>
        <v>0</v>
      </c>
    </row>
    <row r="940" customFormat="false" ht="14.4" hidden="false" customHeight="false" outlineLevel="0" collapsed="false">
      <c r="G940" s="158" t="n">
        <f aca="false">C940+D940-E940+F940</f>
        <v>0</v>
      </c>
    </row>
    <row r="941" customFormat="false" ht="14.4" hidden="false" customHeight="false" outlineLevel="0" collapsed="false">
      <c r="G941" s="158" t="n">
        <f aca="false">C941+D941-E941+F941</f>
        <v>0</v>
      </c>
    </row>
    <row r="942" customFormat="false" ht="14.4" hidden="false" customHeight="false" outlineLevel="0" collapsed="false">
      <c r="G942" s="158" t="n">
        <f aca="false">C942+D942-E942+F942</f>
        <v>0</v>
      </c>
    </row>
    <row r="943" customFormat="false" ht="14.4" hidden="false" customHeight="false" outlineLevel="0" collapsed="false">
      <c r="G943" s="158" t="n">
        <f aca="false">C943+D943-E943+F943</f>
        <v>0</v>
      </c>
    </row>
    <row r="944" customFormat="false" ht="14.4" hidden="false" customHeight="false" outlineLevel="0" collapsed="false">
      <c r="G944" s="158" t="n">
        <f aca="false">C944+D944-E944+F944</f>
        <v>0</v>
      </c>
    </row>
    <row r="945" customFormat="false" ht="14.4" hidden="false" customHeight="false" outlineLevel="0" collapsed="false">
      <c r="G945" s="158" t="n">
        <f aca="false">C945+D945-E945+F945</f>
        <v>0</v>
      </c>
    </row>
    <row r="946" customFormat="false" ht="14.4" hidden="false" customHeight="false" outlineLevel="0" collapsed="false">
      <c r="G946" s="158" t="n">
        <f aca="false">C946+D946-E946+F946</f>
        <v>0</v>
      </c>
    </row>
    <row r="947" customFormat="false" ht="14.4" hidden="false" customHeight="false" outlineLevel="0" collapsed="false">
      <c r="G947" s="158" t="n">
        <f aca="false">C947+D947-E947+F947</f>
        <v>0</v>
      </c>
    </row>
    <row r="948" customFormat="false" ht="14.4" hidden="false" customHeight="false" outlineLevel="0" collapsed="false">
      <c r="G948" s="158" t="n">
        <f aca="false">C948+D948-E948+F948</f>
        <v>0</v>
      </c>
    </row>
    <row r="949" customFormat="false" ht="14.4" hidden="false" customHeight="false" outlineLevel="0" collapsed="false">
      <c r="G949" s="158" t="n">
        <f aca="false">C949+D949-E949+F949</f>
        <v>0</v>
      </c>
    </row>
    <row r="950" customFormat="false" ht="14.4" hidden="false" customHeight="false" outlineLevel="0" collapsed="false">
      <c r="G950" s="158" t="n">
        <f aca="false">C950+D950-E950+F950</f>
        <v>0</v>
      </c>
    </row>
    <row r="951" customFormat="false" ht="14.4" hidden="false" customHeight="false" outlineLevel="0" collapsed="false">
      <c r="G951" s="158" t="n">
        <f aca="false">C951+D951-E951+F951</f>
        <v>0</v>
      </c>
    </row>
    <row r="952" customFormat="false" ht="14.4" hidden="false" customHeight="false" outlineLevel="0" collapsed="false">
      <c r="G952" s="158" t="n">
        <f aca="false">C952+D952-E952+F952</f>
        <v>0</v>
      </c>
    </row>
    <row r="953" customFormat="false" ht="14.4" hidden="false" customHeight="false" outlineLevel="0" collapsed="false">
      <c r="G953" s="158" t="n">
        <f aca="false">C953+D953-E953+F953</f>
        <v>0</v>
      </c>
    </row>
    <row r="954" customFormat="false" ht="14.4" hidden="false" customHeight="false" outlineLevel="0" collapsed="false">
      <c r="G954" s="158" t="n">
        <f aca="false">C954+D954-E954+F954</f>
        <v>0</v>
      </c>
    </row>
    <row r="955" customFormat="false" ht="14.4" hidden="false" customHeight="false" outlineLevel="0" collapsed="false">
      <c r="G955" s="158" t="n">
        <f aca="false">C955+D955-E955+F955</f>
        <v>0</v>
      </c>
    </row>
    <row r="956" customFormat="false" ht="14.4" hidden="false" customHeight="false" outlineLevel="0" collapsed="false">
      <c r="G956" s="158" t="n">
        <f aca="false">C956+D956-E956+F956</f>
        <v>0</v>
      </c>
    </row>
    <row r="957" customFormat="false" ht="14.4" hidden="false" customHeight="false" outlineLevel="0" collapsed="false">
      <c r="G957" s="158" t="n">
        <f aca="false">C957+D957-E957+F957</f>
        <v>0</v>
      </c>
    </row>
    <row r="958" customFormat="false" ht="14.4" hidden="false" customHeight="false" outlineLevel="0" collapsed="false">
      <c r="G958" s="158" t="n">
        <f aca="false">C958+D958-E958+F958</f>
        <v>0</v>
      </c>
    </row>
    <row r="959" customFormat="false" ht="14.4" hidden="false" customHeight="false" outlineLevel="0" collapsed="false">
      <c r="G959" s="158" t="n">
        <f aca="false">C959+D959-E959+F959</f>
        <v>0</v>
      </c>
    </row>
    <row r="960" customFormat="false" ht="14.4" hidden="false" customHeight="false" outlineLevel="0" collapsed="false">
      <c r="G960" s="158" t="n">
        <f aca="false">C960+D960-E960+F960</f>
        <v>0</v>
      </c>
    </row>
    <row r="961" customFormat="false" ht="14.4" hidden="false" customHeight="false" outlineLevel="0" collapsed="false">
      <c r="G961" s="158" t="n">
        <f aca="false">C961+D961-E961+F961</f>
        <v>0</v>
      </c>
    </row>
    <row r="962" customFormat="false" ht="14.4" hidden="false" customHeight="false" outlineLevel="0" collapsed="false">
      <c r="G962" s="158" t="n">
        <f aca="false">C962+D962-E962+F962</f>
        <v>0</v>
      </c>
    </row>
    <row r="963" customFormat="false" ht="14.4" hidden="false" customHeight="false" outlineLevel="0" collapsed="false">
      <c r="G963" s="158" t="n">
        <f aca="false">C963+D963-E963+F963</f>
        <v>0</v>
      </c>
    </row>
    <row r="964" customFormat="false" ht="14.4" hidden="false" customHeight="false" outlineLevel="0" collapsed="false">
      <c r="G964" s="158" t="n">
        <f aca="false">C964+D964-E964+F964</f>
        <v>0</v>
      </c>
    </row>
    <row r="965" customFormat="false" ht="14.4" hidden="false" customHeight="false" outlineLevel="0" collapsed="false">
      <c r="G965" s="158" t="n">
        <f aca="false">C965+D965-E965+F965</f>
        <v>0</v>
      </c>
    </row>
    <row r="966" customFormat="false" ht="14.4" hidden="false" customHeight="false" outlineLevel="0" collapsed="false">
      <c r="G966" s="158" t="n">
        <f aca="false">C966+D966-E966+F966</f>
        <v>0</v>
      </c>
    </row>
    <row r="967" customFormat="false" ht="14.4" hidden="false" customHeight="false" outlineLevel="0" collapsed="false">
      <c r="G967" s="158" t="n">
        <f aca="false">C967+D967-E967+F967</f>
        <v>0</v>
      </c>
    </row>
    <row r="968" customFormat="false" ht="14.4" hidden="false" customHeight="false" outlineLevel="0" collapsed="false">
      <c r="G968" s="158" t="n">
        <f aca="false">C968+D968-E968+F968</f>
        <v>0</v>
      </c>
    </row>
    <row r="969" customFormat="false" ht="14.4" hidden="false" customHeight="false" outlineLevel="0" collapsed="false">
      <c r="G969" s="158" t="n">
        <f aca="false">C969+D969-E969+F969</f>
        <v>0</v>
      </c>
    </row>
    <row r="970" customFormat="false" ht="14.4" hidden="false" customHeight="false" outlineLevel="0" collapsed="false">
      <c r="G970" s="158" t="n">
        <f aca="false">C970+D970-E970+F970</f>
        <v>0</v>
      </c>
    </row>
    <row r="971" customFormat="false" ht="14.4" hidden="false" customHeight="false" outlineLevel="0" collapsed="false">
      <c r="G971" s="158" t="n">
        <f aca="false">C971+D971-E971+F971</f>
        <v>0</v>
      </c>
    </row>
    <row r="972" customFormat="false" ht="14.4" hidden="false" customHeight="false" outlineLevel="0" collapsed="false">
      <c r="G972" s="158" t="n">
        <f aca="false">C972+D972-E972+F972</f>
        <v>0</v>
      </c>
    </row>
    <row r="973" customFormat="false" ht="14.4" hidden="false" customHeight="false" outlineLevel="0" collapsed="false">
      <c r="G973" s="158" t="n">
        <f aca="false">C973+D973-E973+F973</f>
        <v>0</v>
      </c>
    </row>
    <row r="974" customFormat="false" ht="14.4" hidden="false" customHeight="false" outlineLevel="0" collapsed="false">
      <c r="G974" s="158" t="n">
        <f aca="false">C974+D974-E974+F974</f>
        <v>0</v>
      </c>
    </row>
    <row r="975" customFormat="false" ht="14.4" hidden="false" customHeight="false" outlineLevel="0" collapsed="false">
      <c r="G975" s="158" t="n">
        <f aca="false">C975+D975-E975+F975</f>
        <v>0</v>
      </c>
    </row>
    <row r="976" customFormat="false" ht="14.4" hidden="false" customHeight="false" outlineLevel="0" collapsed="false">
      <c r="G976" s="158" t="n">
        <f aca="false">C976+D976-E976+F976</f>
        <v>0</v>
      </c>
    </row>
    <row r="977" customFormat="false" ht="14.4" hidden="false" customHeight="false" outlineLevel="0" collapsed="false">
      <c r="G977" s="158" t="n">
        <f aca="false">C977+D977-E977+F977</f>
        <v>0</v>
      </c>
    </row>
    <row r="978" customFormat="false" ht="14.4" hidden="false" customHeight="false" outlineLevel="0" collapsed="false">
      <c r="G978" s="158" t="n">
        <f aca="false">C978+D978-E978+F978</f>
        <v>0</v>
      </c>
    </row>
    <row r="979" customFormat="false" ht="14.4" hidden="false" customHeight="false" outlineLevel="0" collapsed="false">
      <c r="G979" s="158" t="n">
        <f aca="false">C979+D979-E979+F979</f>
        <v>0</v>
      </c>
    </row>
    <row r="980" customFormat="false" ht="14.4" hidden="false" customHeight="false" outlineLevel="0" collapsed="false">
      <c r="G980" s="158" t="n">
        <f aca="false">C980+D980-E980+F980</f>
        <v>0</v>
      </c>
    </row>
    <row r="981" customFormat="false" ht="14.4" hidden="false" customHeight="false" outlineLevel="0" collapsed="false">
      <c r="G981" s="158" t="n">
        <f aca="false">C981+D981-E981+F981</f>
        <v>0</v>
      </c>
    </row>
    <row r="982" customFormat="false" ht="14.4" hidden="false" customHeight="false" outlineLevel="0" collapsed="false">
      <c r="G982" s="158" t="n">
        <f aca="false">C982+D982-E982+F982</f>
        <v>0</v>
      </c>
    </row>
    <row r="983" customFormat="false" ht="14.4" hidden="false" customHeight="false" outlineLevel="0" collapsed="false">
      <c r="G983" s="158" t="n">
        <f aca="false">C983+D983-E983+F983</f>
        <v>0</v>
      </c>
    </row>
    <row r="984" customFormat="false" ht="14.4" hidden="false" customHeight="false" outlineLevel="0" collapsed="false">
      <c r="G984" s="158" t="n">
        <f aca="false">C984+D984-E984+F984</f>
        <v>0</v>
      </c>
    </row>
    <row r="985" customFormat="false" ht="14.4" hidden="false" customHeight="false" outlineLevel="0" collapsed="false">
      <c r="G985" s="158" t="n">
        <f aca="false">C985+D985-E985+F985</f>
        <v>0</v>
      </c>
    </row>
    <row r="986" customFormat="false" ht="14.4" hidden="false" customHeight="false" outlineLevel="0" collapsed="false">
      <c r="G986" s="158" t="n">
        <f aca="false">C986+D986-E986+F986</f>
        <v>0</v>
      </c>
    </row>
    <row r="987" customFormat="false" ht="14.4" hidden="false" customHeight="false" outlineLevel="0" collapsed="false">
      <c r="G987" s="158" t="n">
        <f aca="false">C987+D987-E987+F987</f>
        <v>0</v>
      </c>
    </row>
    <row r="988" customFormat="false" ht="14.4" hidden="false" customHeight="false" outlineLevel="0" collapsed="false">
      <c r="G988" s="158" t="n">
        <f aca="false">C988+D988-E988+F988</f>
        <v>0</v>
      </c>
    </row>
    <row r="989" customFormat="false" ht="14.4" hidden="false" customHeight="false" outlineLevel="0" collapsed="false">
      <c r="G989" s="158" t="n">
        <f aca="false">C989+D989-E989+F989</f>
        <v>0</v>
      </c>
    </row>
    <row r="990" customFormat="false" ht="14.4" hidden="false" customHeight="false" outlineLevel="0" collapsed="false">
      <c r="G990" s="158" t="n">
        <f aca="false">C990+D990-E990+F990</f>
        <v>0</v>
      </c>
    </row>
    <row r="991" customFormat="false" ht="14.4" hidden="false" customHeight="false" outlineLevel="0" collapsed="false">
      <c r="G991" s="158" t="n">
        <f aca="false">C991+D991-E991+F991</f>
        <v>0</v>
      </c>
    </row>
    <row r="992" customFormat="false" ht="14.4" hidden="false" customHeight="false" outlineLevel="0" collapsed="false">
      <c r="G992" s="158" t="n">
        <f aca="false">C992+D992-E992+F992</f>
        <v>0</v>
      </c>
    </row>
    <row r="993" customFormat="false" ht="14.4" hidden="false" customHeight="false" outlineLevel="0" collapsed="false">
      <c r="G993" s="158" t="n">
        <f aca="false">C993+D993-E993+F993</f>
        <v>0</v>
      </c>
    </row>
    <row r="994" customFormat="false" ht="14.4" hidden="false" customHeight="false" outlineLevel="0" collapsed="false">
      <c r="G994" s="158" t="n">
        <f aca="false">C994+D994-E994+F994</f>
        <v>0</v>
      </c>
    </row>
    <row r="995" customFormat="false" ht="14.4" hidden="false" customHeight="false" outlineLevel="0" collapsed="false">
      <c r="G995" s="158" t="n">
        <f aca="false">C995+D995-E995+F995</f>
        <v>0</v>
      </c>
    </row>
    <row r="996" customFormat="false" ht="14.4" hidden="false" customHeight="false" outlineLevel="0" collapsed="false">
      <c r="G996" s="158" t="n">
        <f aca="false">C996+D996-E996+F996</f>
        <v>0</v>
      </c>
    </row>
    <row r="997" customFormat="false" ht="14.4" hidden="false" customHeight="false" outlineLevel="0" collapsed="false">
      <c r="G997" s="158" t="n">
        <f aca="false">C997+D997-E997+F997</f>
        <v>0</v>
      </c>
    </row>
    <row r="998" customFormat="false" ht="14.4" hidden="false" customHeight="false" outlineLevel="0" collapsed="false">
      <c r="G998" s="158" t="n">
        <f aca="false">C998+D998-E998+F998</f>
        <v>0</v>
      </c>
    </row>
    <row r="999" customFormat="false" ht="14.4" hidden="false" customHeight="false" outlineLevel="0" collapsed="false">
      <c r="G999" s="158" t="n">
        <f aca="false">C999+D999-E999+F999</f>
        <v>0</v>
      </c>
    </row>
    <row r="1000" customFormat="false" ht="14.4" hidden="false" customHeight="false" outlineLevel="0" collapsed="false">
      <c r="G1000" s="158" t="n">
        <f aca="false">C1000+D1000-E1000+F1000</f>
        <v>0</v>
      </c>
    </row>
    <row r="1001" customFormat="false" ht="14.4" hidden="false" customHeight="false" outlineLevel="0" collapsed="false">
      <c r="G1001" s="158" t="n">
        <f aca="false">C1001+D1001-E1001+F1001</f>
        <v>0</v>
      </c>
    </row>
    <row r="1002" customFormat="false" ht="14.4" hidden="false" customHeight="false" outlineLevel="0" collapsed="false">
      <c r="G1002" s="158" t="n">
        <f aca="false">C1002+D1002-E1002+F1002</f>
        <v>0</v>
      </c>
    </row>
    <row r="1003" customFormat="false" ht="14.4" hidden="false" customHeight="false" outlineLevel="0" collapsed="false">
      <c r="G1003" s="158" t="n">
        <f aca="false">C1003+D1003-E1003+F1003</f>
        <v>0</v>
      </c>
    </row>
    <row r="1004" customFormat="false" ht="14.4" hidden="false" customHeight="false" outlineLevel="0" collapsed="false">
      <c r="G1004" s="158" t="n">
        <f aca="false">C1004+D1004-E1004+F1004</f>
        <v>0</v>
      </c>
    </row>
    <row r="1005" customFormat="false" ht="14.4" hidden="false" customHeight="false" outlineLevel="0" collapsed="false">
      <c r="G1005" s="158" t="n">
        <f aca="false">C1005+D1005-E1005+F1005</f>
        <v>0</v>
      </c>
    </row>
    <row r="1006" customFormat="false" ht="14.4" hidden="false" customHeight="false" outlineLevel="0" collapsed="false">
      <c r="G1006" s="158" t="n">
        <f aca="false">C1006+D1006-E1006+F1006</f>
        <v>0</v>
      </c>
    </row>
    <row r="1007" customFormat="false" ht="14.4" hidden="false" customHeight="false" outlineLevel="0" collapsed="false">
      <c r="G1007" s="158" t="n">
        <f aca="false">C1007+D1007-E1007+F1007</f>
        <v>0</v>
      </c>
    </row>
    <row r="1008" customFormat="false" ht="14.4" hidden="false" customHeight="false" outlineLevel="0" collapsed="false">
      <c r="G1008" s="158" t="n">
        <f aca="false">C1008+D1008-E1008+F1008</f>
        <v>0</v>
      </c>
    </row>
    <row r="1009" customFormat="false" ht="14.4" hidden="false" customHeight="false" outlineLevel="0" collapsed="false">
      <c r="G1009" s="158" t="n">
        <f aca="false">C1009+D1009-E1009+F1009</f>
        <v>0</v>
      </c>
    </row>
    <row r="1010" customFormat="false" ht="14.4" hidden="false" customHeight="false" outlineLevel="0" collapsed="false">
      <c r="G1010" s="158" t="n">
        <f aca="false">C1010+D1010-E1010+F1010</f>
        <v>0</v>
      </c>
    </row>
    <row r="1011" customFormat="false" ht="14.4" hidden="false" customHeight="false" outlineLevel="0" collapsed="false">
      <c r="G1011" s="158" t="n">
        <f aca="false">C1011+D1011-E1011+F1011</f>
        <v>0</v>
      </c>
    </row>
    <row r="1012" customFormat="false" ht="14.4" hidden="false" customHeight="false" outlineLevel="0" collapsed="false">
      <c r="G1012" s="158" t="n">
        <f aca="false">C1012+D1012-E1012+F1012</f>
        <v>0</v>
      </c>
    </row>
    <row r="1013" customFormat="false" ht="14.4" hidden="false" customHeight="false" outlineLevel="0" collapsed="false">
      <c r="G1013" s="158" t="n">
        <f aca="false">C1013+D1013-E1013+F1013</f>
        <v>0</v>
      </c>
    </row>
    <row r="1014" customFormat="false" ht="14.4" hidden="false" customHeight="false" outlineLevel="0" collapsed="false">
      <c r="G1014" s="158" t="n">
        <f aca="false">C1014+D1014-E1014+F1014</f>
        <v>0</v>
      </c>
    </row>
    <row r="1015" customFormat="false" ht="14.4" hidden="false" customHeight="false" outlineLevel="0" collapsed="false">
      <c r="G1015" s="158" t="n">
        <f aca="false">C1015+D1015-E1015+F1015</f>
        <v>0</v>
      </c>
    </row>
    <row r="1016" customFormat="false" ht="14.4" hidden="false" customHeight="false" outlineLevel="0" collapsed="false">
      <c r="G1016" s="158" t="n">
        <f aca="false">C1016+D1016-E1016+F1016</f>
        <v>0</v>
      </c>
    </row>
    <row r="1017" customFormat="false" ht="14.4" hidden="false" customHeight="false" outlineLevel="0" collapsed="false">
      <c r="G1017" s="158" t="n">
        <f aca="false">C1017+D1017-E1017+F1017</f>
        <v>0</v>
      </c>
    </row>
    <row r="1018" customFormat="false" ht="14.4" hidden="false" customHeight="false" outlineLevel="0" collapsed="false">
      <c r="G1018" s="158" t="n">
        <f aca="false">C1018+D1018-E1018+F1018</f>
        <v>0</v>
      </c>
    </row>
    <row r="1019" customFormat="false" ht="14.4" hidden="false" customHeight="false" outlineLevel="0" collapsed="false">
      <c r="G1019" s="158" t="n">
        <f aca="false">C1019+D1019-E1019+F1019</f>
        <v>0</v>
      </c>
    </row>
    <row r="1020" customFormat="false" ht="14.4" hidden="false" customHeight="false" outlineLevel="0" collapsed="false">
      <c r="G1020" s="158" t="n">
        <f aca="false">C1020+D1020-E1020+F1020</f>
        <v>0</v>
      </c>
    </row>
    <row r="1021" customFormat="false" ht="14.4" hidden="false" customHeight="false" outlineLevel="0" collapsed="false">
      <c r="G1021" s="158" t="n">
        <f aca="false">C1021+D1021-E1021+F1021</f>
        <v>0</v>
      </c>
    </row>
    <row r="1022" customFormat="false" ht="14.4" hidden="false" customHeight="false" outlineLevel="0" collapsed="false">
      <c r="G1022" s="158" t="n">
        <f aca="false">C1022+D1022-E1022+F1022</f>
        <v>0</v>
      </c>
    </row>
    <row r="1023" customFormat="false" ht="14.4" hidden="false" customHeight="false" outlineLevel="0" collapsed="false">
      <c r="G1023" s="158" t="n">
        <f aca="false">C1023+D1023-E1023+F1023</f>
        <v>0</v>
      </c>
    </row>
    <row r="1024" customFormat="false" ht="14.4" hidden="false" customHeight="false" outlineLevel="0" collapsed="false">
      <c r="G1024" s="158" t="n">
        <f aca="false">C1024+D1024-E1024+F1024</f>
        <v>0</v>
      </c>
    </row>
    <row r="1025" customFormat="false" ht="14.4" hidden="false" customHeight="false" outlineLevel="0" collapsed="false">
      <c r="G1025" s="158" t="n">
        <f aca="false">C1025+D1025-E1025+F1025</f>
        <v>0</v>
      </c>
    </row>
    <row r="1026" customFormat="false" ht="14.4" hidden="false" customHeight="false" outlineLevel="0" collapsed="false">
      <c r="G1026" s="158" t="n">
        <f aca="false">C1026+D1026-E1026+F1026</f>
        <v>0</v>
      </c>
    </row>
    <row r="1027" customFormat="false" ht="14.4" hidden="false" customHeight="false" outlineLevel="0" collapsed="false">
      <c r="G1027" s="158" t="n">
        <f aca="false">C1027+D1027-E1027+F1027</f>
        <v>0</v>
      </c>
    </row>
    <row r="1028" customFormat="false" ht="14.4" hidden="false" customHeight="false" outlineLevel="0" collapsed="false">
      <c r="G1028" s="158" t="n">
        <f aca="false">C1028+D1028-E1028+F1028</f>
        <v>0</v>
      </c>
    </row>
    <row r="1029" customFormat="false" ht="14.4" hidden="false" customHeight="false" outlineLevel="0" collapsed="false">
      <c r="G1029" s="158" t="n">
        <f aca="false">C1029+D1029-E1029+F1029</f>
        <v>0</v>
      </c>
    </row>
    <row r="1030" customFormat="false" ht="14.4" hidden="false" customHeight="false" outlineLevel="0" collapsed="false">
      <c r="G1030" s="158" t="n">
        <f aca="false">C1030+D1030-E1030+F1030</f>
        <v>0</v>
      </c>
    </row>
    <row r="1031" customFormat="false" ht="14.4" hidden="false" customHeight="false" outlineLevel="0" collapsed="false">
      <c r="G1031" s="158" t="n">
        <f aca="false">C1031+D1031-E1031+F1031</f>
        <v>0</v>
      </c>
    </row>
    <row r="1032" customFormat="false" ht="14.4" hidden="false" customHeight="false" outlineLevel="0" collapsed="false">
      <c r="G1032" s="158" t="n">
        <f aca="false">C1032+D1032-E1032+F1032</f>
        <v>0</v>
      </c>
    </row>
    <row r="1033" customFormat="false" ht="14.4" hidden="false" customHeight="false" outlineLevel="0" collapsed="false">
      <c r="G1033" s="158" t="n">
        <f aca="false">C1033+D1033-E1033+F1033</f>
        <v>0</v>
      </c>
    </row>
    <row r="1034" customFormat="false" ht="14.4" hidden="false" customHeight="false" outlineLevel="0" collapsed="false">
      <c r="G1034" s="158" t="n">
        <f aca="false">C1034+D1034-E1034+F1034</f>
        <v>0</v>
      </c>
    </row>
    <row r="1035" customFormat="false" ht="14.4" hidden="false" customHeight="false" outlineLevel="0" collapsed="false">
      <c r="G1035" s="158" t="n">
        <f aca="false">C1035+D1035-E1035+F1035</f>
        <v>0</v>
      </c>
    </row>
    <row r="1036" customFormat="false" ht="14.4" hidden="false" customHeight="false" outlineLevel="0" collapsed="false">
      <c r="G1036" s="158" t="n">
        <f aca="false">C1036+D1036-E1036+F1036</f>
        <v>0</v>
      </c>
    </row>
    <row r="1037" customFormat="false" ht="14.4" hidden="false" customHeight="false" outlineLevel="0" collapsed="false">
      <c r="G1037" s="158" t="n">
        <f aca="false">C1037+D1037-E1037+F1037</f>
        <v>0</v>
      </c>
    </row>
    <row r="1038" customFormat="false" ht="14.4" hidden="false" customHeight="false" outlineLevel="0" collapsed="false">
      <c r="G1038" s="158" t="n">
        <f aca="false">C1038+D1038-E1038+F1038</f>
        <v>0</v>
      </c>
    </row>
    <row r="1039" customFormat="false" ht="14.4" hidden="false" customHeight="false" outlineLevel="0" collapsed="false">
      <c r="G1039" s="158" t="n">
        <f aca="false">C1039+D1039-E1039+F1039</f>
        <v>0</v>
      </c>
    </row>
    <row r="1040" customFormat="false" ht="14.4" hidden="false" customHeight="false" outlineLevel="0" collapsed="false">
      <c r="G1040" s="158" t="n">
        <f aca="false">C1040+D1040-E1040+F1040</f>
        <v>0</v>
      </c>
    </row>
    <row r="1041" customFormat="false" ht="14.4" hidden="false" customHeight="false" outlineLevel="0" collapsed="false">
      <c r="G1041" s="158" t="n">
        <f aca="false">C1041+D1041-E1041+F1041</f>
        <v>0</v>
      </c>
    </row>
    <row r="1042" customFormat="false" ht="14.4" hidden="false" customHeight="false" outlineLevel="0" collapsed="false">
      <c r="G1042" s="158" t="n">
        <f aca="false">C1042+D1042-E1042+F1042</f>
        <v>0</v>
      </c>
    </row>
    <row r="1043" customFormat="false" ht="14.4" hidden="false" customHeight="false" outlineLevel="0" collapsed="false">
      <c r="G1043" s="158" t="n">
        <f aca="false">C1043+D1043-E1043+F1043</f>
        <v>0</v>
      </c>
    </row>
    <row r="1044" customFormat="false" ht="14.4" hidden="false" customHeight="false" outlineLevel="0" collapsed="false">
      <c r="G1044" s="158" t="n">
        <f aca="false">C1044+D1044-E1044+F1044</f>
        <v>0</v>
      </c>
    </row>
    <row r="1045" customFormat="false" ht="14.4" hidden="false" customHeight="false" outlineLevel="0" collapsed="false">
      <c r="G1045" s="158" t="n">
        <f aca="false">C1045+D1045-E1045+F1045</f>
        <v>0</v>
      </c>
    </row>
    <row r="1046" customFormat="false" ht="14.4" hidden="false" customHeight="false" outlineLevel="0" collapsed="false">
      <c r="G1046" s="158" t="n">
        <f aca="false">C1046+D1046-E1046+F1046</f>
        <v>0</v>
      </c>
    </row>
    <row r="1047" customFormat="false" ht="14.4" hidden="false" customHeight="false" outlineLevel="0" collapsed="false">
      <c r="G1047" s="158" t="n">
        <f aca="false">C1047+D1047-E1047+F1047</f>
        <v>0</v>
      </c>
    </row>
    <row r="1048" customFormat="false" ht="14.4" hidden="false" customHeight="false" outlineLevel="0" collapsed="false">
      <c r="G1048" s="158" t="n">
        <f aca="false">C1048+D1048-E1048+F1048</f>
        <v>0</v>
      </c>
    </row>
    <row r="1049" customFormat="false" ht="14.4" hidden="false" customHeight="false" outlineLevel="0" collapsed="false">
      <c r="G1049" s="158" t="n">
        <f aca="false">C1049+D1049-E1049+F1049</f>
        <v>0</v>
      </c>
    </row>
    <row r="1050" customFormat="false" ht="14.4" hidden="false" customHeight="false" outlineLevel="0" collapsed="false">
      <c r="G1050" s="158" t="n">
        <f aca="false">C1050+D1050-E1050+F1050</f>
        <v>0</v>
      </c>
    </row>
    <row r="1051" customFormat="false" ht="14.4" hidden="false" customHeight="false" outlineLevel="0" collapsed="false">
      <c r="G1051" s="158" t="n">
        <f aca="false">C1051+D1051-E1051+F1051</f>
        <v>0</v>
      </c>
    </row>
    <row r="1052" customFormat="false" ht="14.4" hidden="false" customHeight="false" outlineLevel="0" collapsed="false">
      <c r="G1052" s="158" t="n">
        <f aca="false">C1052+D1052-E1052+F1052</f>
        <v>0</v>
      </c>
    </row>
    <row r="1053" customFormat="false" ht="14.4" hidden="false" customHeight="false" outlineLevel="0" collapsed="false">
      <c r="G1053" s="158" t="n">
        <f aca="false">C1053+D1053-E1053+F1053</f>
        <v>0</v>
      </c>
    </row>
    <row r="1054" customFormat="false" ht="14.4" hidden="false" customHeight="false" outlineLevel="0" collapsed="false">
      <c r="G1054" s="158" t="n">
        <f aca="false">C1054+D1054-E1054+F1054</f>
        <v>0</v>
      </c>
    </row>
    <row r="1055" customFormat="false" ht="14.4" hidden="false" customHeight="false" outlineLevel="0" collapsed="false">
      <c r="G1055" s="158" t="n">
        <f aca="false">C1055+D1055-E1055+F1055</f>
        <v>0</v>
      </c>
    </row>
    <row r="1056" customFormat="false" ht="14.4" hidden="false" customHeight="false" outlineLevel="0" collapsed="false">
      <c r="G1056" s="158" t="n">
        <f aca="false">C1056+D1056-E1056+F1056</f>
        <v>0</v>
      </c>
    </row>
    <row r="1057" customFormat="false" ht="14.4" hidden="false" customHeight="false" outlineLevel="0" collapsed="false">
      <c r="G1057" s="158" t="n">
        <f aca="false">C1057+D1057-E1057+F1057</f>
        <v>0</v>
      </c>
    </row>
    <row r="1058" customFormat="false" ht="14.4" hidden="false" customHeight="false" outlineLevel="0" collapsed="false">
      <c r="G1058" s="158" t="n">
        <f aca="false">C1058+D1058-E1058+F1058</f>
        <v>0</v>
      </c>
    </row>
    <row r="1059" customFormat="false" ht="14.4" hidden="false" customHeight="false" outlineLevel="0" collapsed="false">
      <c r="G1059" s="158" t="n">
        <f aca="false">C1059+D1059-E1059+F1059</f>
        <v>0</v>
      </c>
    </row>
    <row r="1060" customFormat="false" ht="14.4" hidden="false" customHeight="false" outlineLevel="0" collapsed="false">
      <c r="G1060" s="158" t="n">
        <f aca="false">C1060+D1060-E1060+F1060</f>
        <v>0</v>
      </c>
    </row>
    <row r="1061" customFormat="false" ht="14.4" hidden="false" customHeight="false" outlineLevel="0" collapsed="false">
      <c r="G1061" s="158" t="n">
        <f aca="false">C1061+D1061-E1061+F1061</f>
        <v>0</v>
      </c>
    </row>
    <row r="1062" customFormat="false" ht="14.4" hidden="false" customHeight="false" outlineLevel="0" collapsed="false">
      <c r="G1062" s="158" t="n">
        <f aca="false">C1062+D1062-E1062+F1062</f>
        <v>0</v>
      </c>
    </row>
    <row r="1063" customFormat="false" ht="14.4" hidden="false" customHeight="false" outlineLevel="0" collapsed="false">
      <c r="G1063" s="158" t="n">
        <f aca="false">C1063+D1063-E1063+F1063</f>
        <v>0</v>
      </c>
    </row>
    <row r="1064" customFormat="false" ht="14.4" hidden="false" customHeight="false" outlineLevel="0" collapsed="false">
      <c r="G1064" s="158" t="n">
        <f aca="false">C1064+D1064-E1064+F1064</f>
        <v>0</v>
      </c>
    </row>
    <row r="1065" customFormat="false" ht="14.4" hidden="false" customHeight="false" outlineLevel="0" collapsed="false">
      <c r="G1065" s="158" t="n">
        <f aca="false">C1065+D1065-E1065+F1065</f>
        <v>0</v>
      </c>
    </row>
    <row r="1066" customFormat="false" ht="14.4" hidden="false" customHeight="false" outlineLevel="0" collapsed="false">
      <c r="G1066" s="158" t="n">
        <f aca="false">C1066+D1066-E1066+F1066</f>
        <v>0</v>
      </c>
    </row>
    <row r="1067" customFormat="false" ht="14.4" hidden="false" customHeight="false" outlineLevel="0" collapsed="false">
      <c r="G1067" s="158" t="n">
        <f aca="false">C1067+D1067-E1067+F1067</f>
        <v>0</v>
      </c>
    </row>
    <row r="1068" customFormat="false" ht="14.4" hidden="false" customHeight="false" outlineLevel="0" collapsed="false">
      <c r="G1068" s="158" t="n">
        <f aca="false">C1068+D1068-E1068+F1068</f>
        <v>0</v>
      </c>
    </row>
    <row r="1069" customFormat="false" ht="14.4" hidden="false" customHeight="false" outlineLevel="0" collapsed="false">
      <c r="G1069" s="158" t="n">
        <f aca="false">C1069+D1069-E1069+F1069</f>
        <v>0</v>
      </c>
    </row>
    <row r="1070" customFormat="false" ht="14.4" hidden="false" customHeight="false" outlineLevel="0" collapsed="false">
      <c r="G1070" s="158" t="n">
        <f aca="false">C1070+D1070-E1070+F1070</f>
        <v>0</v>
      </c>
    </row>
    <row r="1071" customFormat="false" ht="14.4" hidden="false" customHeight="false" outlineLevel="0" collapsed="false">
      <c r="G1071" s="158" t="n">
        <f aca="false">C1071+D1071-E1071+F1071</f>
        <v>0</v>
      </c>
    </row>
    <row r="1072" customFormat="false" ht="14.4" hidden="false" customHeight="false" outlineLevel="0" collapsed="false">
      <c r="G1072" s="158" t="n">
        <f aca="false">C1072+D1072-E1072+F1072</f>
        <v>0</v>
      </c>
    </row>
    <row r="1073" customFormat="false" ht="14.4" hidden="false" customHeight="false" outlineLevel="0" collapsed="false">
      <c r="G1073" s="158" t="n">
        <f aca="false">C1073+D1073-E1073+F1073</f>
        <v>0</v>
      </c>
    </row>
    <row r="1074" customFormat="false" ht="14.4" hidden="false" customHeight="false" outlineLevel="0" collapsed="false">
      <c r="G1074" s="158" t="n">
        <f aca="false">C1074+D1074-E1074+F1074</f>
        <v>0</v>
      </c>
    </row>
    <row r="1075" customFormat="false" ht="14.4" hidden="false" customHeight="false" outlineLevel="0" collapsed="false">
      <c r="G1075" s="158" t="n">
        <f aca="false">C1075+D1075-E1075+F1075</f>
        <v>0</v>
      </c>
    </row>
    <row r="1076" customFormat="false" ht="14.4" hidden="false" customHeight="false" outlineLevel="0" collapsed="false">
      <c r="G1076" s="158" t="n">
        <f aca="false">C1076+D1076-E1076+F1076</f>
        <v>0</v>
      </c>
    </row>
    <row r="1077" customFormat="false" ht="14.4" hidden="false" customHeight="false" outlineLevel="0" collapsed="false">
      <c r="G1077" s="158" t="n">
        <f aca="false">C1077+D1077-E1077+F1077</f>
        <v>0</v>
      </c>
    </row>
    <row r="1078" customFormat="false" ht="14.4" hidden="false" customHeight="false" outlineLevel="0" collapsed="false">
      <c r="G1078" s="158" t="n">
        <f aca="false">C1078+D1078-E1078+F1078</f>
        <v>0</v>
      </c>
    </row>
    <row r="1079" customFormat="false" ht="14.4" hidden="false" customHeight="false" outlineLevel="0" collapsed="false">
      <c r="G1079" s="158" t="n">
        <f aca="false">C1079+D1079-E1079+F1079</f>
        <v>0</v>
      </c>
    </row>
    <row r="1080" customFormat="false" ht="14.4" hidden="false" customHeight="false" outlineLevel="0" collapsed="false">
      <c r="G1080" s="158" t="n">
        <f aca="false">C1080+D1080-E1080+F1080</f>
        <v>0</v>
      </c>
    </row>
    <row r="1081" customFormat="false" ht="14.4" hidden="false" customHeight="false" outlineLevel="0" collapsed="false">
      <c r="G1081" s="158" t="n">
        <f aca="false">C1081+D1081-E1081+F1081</f>
        <v>0</v>
      </c>
    </row>
    <row r="1082" customFormat="false" ht="14.4" hidden="false" customHeight="false" outlineLevel="0" collapsed="false">
      <c r="G1082" s="158" t="n">
        <f aca="false">C1082+D1082-E1082+F1082</f>
        <v>0</v>
      </c>
    </row>
    <row r="1083" customFormat="false" ht="14.4" hidden="false" customHeight="false" outlineLevel="0" collapsed="false">
      <c r="G1083" s="158" t="n">
        <f aca="false">C1083+D1083-E1083+F1083</f>
        <v>0</v>
      </c>
    </row>
    <row r="1084" customFormat="false" ht="14.4" hidden="false" customHeight="false" outlineLevel="0" collapsed="false">
      <c r="G1084" s="158" t="n">
        <f aca="false">C1084+D1084-E1084+F1084</f>
        <v>0</v>
      </c>
    </row>
    <row r="1085" customFormat="false" ht="14.4" hidden="false" customHeight="false" outlineLevel="0" collapsed="false">
      <c r="G1085" s="158" t="n">
        <f aca="false">C1085+D1085-E1085+F1085</f>
        <v>0</v>
      </c>
    </row>
    <row r="1086" customFormat="false" ht="14.4" hidden="false" customHeight="false" outlineLevel="0" collapsed="false">
      <c r="G1086" s="158" t="n">
        <f aca="false">C1086+D1086-E1086+F1086</f>
        <v>0</v>
      </c>
    </row>
    <row r="1087" customFormat="false" ht="14.4" hidden="false" customHeight="false" outlineLevel="0" collapsed="false">
      <c r="G1087" s="158" t="n">
        <f aca="false">C1087+D1087-E1087+F1087</f>
        <v>0</v>
      </c>
    </row>
    <row r="1088" customFormat="false" ht="14.4" hidden="false" customHeight="false" outlineLevel="0" collapsed="false">
      <c r="G1088" s="158" t="n">
        <f aca="false">C1088+D1088-E1088+F1088</f>
        <v>0</v>
      </c>
    </row>
    <row r="1089" customFormat="false" ht="14.4" hidden="false" customHeight="false" outlineLevel="0" collapsed="false">
      <c r="G1089" s="158" t="n">
        <f aca="false">C1089+D1089-E1089+F1089</f>
        <v>0</v>
      </c>
    </row>
    <row r="1090" customFormat="false" ht="14.4" hidden="false" customHeight="false" outlineLevel="0" collapsed="false">
      <c r="G1090" s="158" t="n">
        <f aca="false">C1090+D1090-E1090+F1090</f>
        <v>0</v>
      </c>
    </row>
    <row r="1091" customFormat="false" ht="14.4" hidden="false" customHeight="false" outlineLevel="0" collapsed="false">
      <c r="G1091" s="158" t="n">
        <f aca="false">C1091+D1091-E1091+F1091</f>
        <v>0</v>
      </c>
    </row>
    <row r="1092" customFormat="false" ht="14.4" hidden="false" customHeight="false" outlineLevel="0" collapsed="false">
      <c r="G1092" s="158" t="n">
        <f aca="false">C1092+D1092-E1092+F1092</f>
        <v>0</v>
      </c>
    </row>
    <row r="1093" customFormat="false" ht="14.4" hidden="false" customHeight="false" outlineLevel="0" collapsed="false">
      <c r="G1093" s="158" t="n">
        <f aca="false">C1093+D1093-E1093+F1093</f>
        <v>0</v>
      </c>
    </row>
    <row r="1094" customFormat="false" ht="14.4" hidden="false" customHeight="false" outlineLevel="0" collapsed="false">
      <c r="G1094" s="158" t="n">
        <f aca="false">C1094+D1094-E1094+F1094</f>
        <v>0</v>
      </c>
    </row>
    <row r="1095" customFormat="false" ht="14.4" hidden="false" customHeight="false" outlineLevel="0" collapsed="false">
      <c r="G1095" s="158" t="n">
        <f aca="false">C1095+D1095-E1095+F1095</f>
        <v>0</v>
      </c>
    </row>
    <row r="1096" customFormat="false" ht="14.4" hidden="false" customHeight="false" outlineLevel="0" collapsed="false">
      <c r="G1096" s="158" t="n">
        <f aca="false">C1096+D1096-E1096+F1096</f>
        <v>0</v>
      </c>
    </row>
    <row r="1097" customFormat="false" ht="14.4" hidden="false" customHeight="false" outlineLevel="0" collapsed="false">
      <c r="G1097" s="158" t="n">
        <f aca="false">C1097+D1097-E1097+F1097</f>
        <v>0</v>
      </c>
    </row>
    <row r="1098" customFormat="false" ht="14.4" hidden="false" customHeight="false" outlineLevel="0" collapsed="false">
      <c r="G1098" s="158" t="n">
        <f aca="false">C1098+D1098-E1098+F1098</f>
        <v>0</v>
      </c>
    </row>
    <row r="1099" customFormat="false" ht="14.4" hidden="false" customHeight="false" outlineLevel="0" collapsed="false">
      <c r="G1099" s="158" t="n">
        <f aca="false">C1099+D1099-E1099+F1099</f>
        <v>0</v>
      </c>
    </row>
    <row r="1100" customFormat="false" ht="14.4" hidden="false" customHeight="false" outlineLevel="0" collapsed="false">
      <c r="G1100" s="158" t="n">
        <f aca="false">C1100+D1100-E1100+F1100</f>
        <v>0</v>
      </c>
    </row>
    <row r="1101" customFormat="false" ht="14.4" hidden="false" customHeight="false" outlineLevel="0" collapsed="false">
      <c r="G1101" s="158" t="n">
        <f aca="false">C1101+D1101-E1101+F1101</f>
        <v>0</v>
      </c>
    </row>
    <row r="1102" customFormat="false" ht="14.4" hidden="false" customHeight="false" outlineLevel="0" collapsed="false">
      <c r="G1102" s="158" t="n">
        <f aca="false">C1102+D1102-E1102+F1102</f>
        <v>0</v>
      </c>
    </row>
    <row r="1103" customFormat="false" ht="14.4" hidden="false" customHeight="false" outlineLevel="0" collapsed="false">
      <c r="G1103" s="158" t="n">
        <f aca="false">C1103+D1103-E1103+F1103</f>
        <v>0</v>
      </c>
    </row>
    <row r="1104" customFormat="false" ht="14.4" hidden="false" customHeight="false" outlineLevel="0" collapsed="false">
      <c r="G1104" s="158" t="n">
        <f aca="false">C1104+D1104-E1104+F1104</f>
        <v>0</v>
      </c>
    </row>
    <row r="1105" customFormat="false" ht="14.4" hidden="false" customHeight="false" outlineLevel="0" collapsed="false">
      <c r="G1105" s="158" t="n">
        <f aca="false">C1105+D1105-E1105+F1105</f>
        <v>0</v>
      </c>
    </row>
    <row r="1106" customFormat="false" ht="14.4" hidden="false" customHeight="false" outlineLevel="0" collapsed="false">
      <c r="G1106" s="158" t="n">
        <f aca="false">C1106+D1106-E1106+F1106</f>
        <v>0</v>
      </c>
    </row>
    <row r="1107" customFormat="false" ht="14.4" hidden="false" customHeight="false" outlineLevel="0" collapsed="false">
      <c r="G1107" s="158" t="n">
        <f aca="false">C1107+D1107-E1107+F1107</f>
        <v>0</v>
      </c>
    </row>
    <row r="1108" customFormat="false" ht="14.4" hidden="false" customHeight="false" outlineLevel="0" collapsed="false">
      <c r="G1108" s="158" t="n">
        <f aca="false">C1108+D1108-E1108+F1108</f>
        <v>0</v>
      </c>
    </row>
    <row r="1109" customFormat="false" ht="14.4" hidden="false" customHeight="false" outlineLevel="0" collapsed="false">
      <c r="G1109" s="158" t="n">
        <f aca="false">C1109+D1109-E1109+F1109</f>
        <v>0</v>
      </c>
    </row>
    <row r="1110" customFormat="false" ht="14.4" hidden="false" customHeight="false" outlineLevel="0" collapsed="false">
      <c r="G1110" s="158" t="n">
        <f aca="false">C1110+D1110-E1110+F1110</f>
        <v>0</v>
      </c>
    </row>
    <row r="1111" customFormat="false" ht="14.4" hidden="false" customHeight="false" outlineLevel="0" collapsed="false">
      <c r="G1111" s="158" t="n">
        <f aca="false">C1111+D1111-E1111+F1111</f>
        <v>0</v>
      </c>
    </row>
    <row r="1112" customFormat="false" ht="14.4" hidden="false" customHeight="false" outlineLevel="0" collapsed="false">
      <c r="G1112" s="158" t="n">
        <f aca="false">C1112+D1112-E1112+F1112</f>
        <v>0</v>
      </c>
    </row>
    <row r="1113" customFormat="false" ht="14.4" hidden="false" customHeight="false" outlineLevel="0" collapsed="false">
      <c r="G1113" s="158" t="n">
        <f aca="false">C1113+D1113-E1113+F1113</f>
        <v>0</v>
      </c>
    </row>
    <row r="1114" customFormat="false" ht="14.4" hidden="false" customHeight="false" outlineLevel="0" collapsed="false">
      <c r="G1114" s="158" t="n">
        <f aca="false">C1114+D1114-E1114+F1114</f>
        <v>0</v>
      </c>
    </row>
    <row r="1115" customFormat="false" ht="14.4" hidden="false" customHeight="false" outlineLevel="0" collapsed="false">
      <c r="G1115" s="158" t="n">
        <f aca="false">C1115+D1115-E1115+F1115</f>
        <v>0</v>
      </c>
    </row>
    <row r="1116" customFormat="false" ht="14.4" hidden="false" customHeight="false" outlineLevel="0" collapsed="false">
      <c r="G1116" s="158" t="n">
        <f aca="false">C1116+D1116-E1116+F1116</f>
        <v>0</v>
      </c>
    </row>
    <row r="1117" customFormat="false" ht="14.4" hidden="false" customHeight="false" outlineLevel="0" collapsed="false">
      <c r="G1117" s="158" t="n">
        <f aca="false">C1117+D1117-E1117+F1117</f>
        <v>0</v>
      </c>
    </row>
    <row r="1118" customFormat="false" ht="14.4" hidden="false" customHeight="false" outlineLevel="0" collapsed="false">
      <c r="G1118" s="158" t="n">
        <f aca="false">C1118+D1118-E1118+F1118</f>
        <v>0</v>
      </c>
    </row>
    <row r="1119" customFormat="false" ht="14.4" hidden="false" customHeight="false" outlineLevel="0" collapsed="false">
      <c r="G1119" s="158" t="n">
        <f aca="false">C1119+D1119-E1119+F1119</f>
        <v>0</v>
      </c>
    </row>
    <row r="1120" customFormat="false" ht="14.4" hidden="false" customHeight="false" outlineLevel="0" collapsed="false">
      <c r="G1120" s="158" t="n">
        <f aca="false">C1120+D1120-E1120+F1120</f>
        <v>0</v>
      </c>
    </row>
    <row r="1121" customFormat="false" ht="14.4" hidden="false" customHeight="false" outlineLevel="0" collapsed="false">
      <c r="G1121" s="158" t="n">
        <f aca="false">C1121+D1121-E1121+F1121</f>
        <v>0</v>
      </c>
    </row>
    <row r="1122" customFormat="false" ht="14.4" hidden="false" customHeight="false" outlineLevel="0" collapsed="false">
      <c r="G1122" s="158" t="n">
        <f aca="false">C1122+D1122-E1122+F1122</f>
        <v>0</v>
      </c>
    </row>
    <row r="1123" customFormat="false" ht="14.4" hidden="false" customHeight="false" outlineLevel="0" collapsed="false">
      <c r="G1123" s="158" t="n">
        <f aca="false">C1123+D1123-E1123+F1123</f>
        <v>0</v>
      </c>
    </row>
    <row r="1124" customFormat="false" ht="14.4" hidden="false" customHeight="false" outlineLevel="0" collapsed="false">
      <c r="G1124" s="158" t="n">
        <f aca="false">C1124+D1124-E1124+F1124</f>
        <v>0</v>
      </c>
    </row>
    <row r="1125" customFormat="false" ht="14.4" hidden="false" customHeight="false" outlineLevel="0" collapsed="false">
      <c r="G1125" s="158" t="n">
        <f aca="false">C1125+D1125-E1125+F1125</f>
        <v>0</v>
      </c>
    </row>
    <row r="1126" customFormat="false" ht="14.4" hidden="false" customHeight="false" outlineLevel="0" collapsed="false">
      <c r="G1126" s="158" t="n">
        <f aca="false">C1126+D1126-E1126+F1126</f>
        <v>0</v>
      </c>
    </row>
    <row r="1127" customFormat="false" ht="14.4" hidden="false" customHeight="false" outlineLevel="0" collapsed="false">
      <c r="G1127" s="158" t="n">
        <f aca="false">C1127+D1127-E1127+F1127</f>
        <v>0</v>
      </c>
    </row>
    <row r="1128" customFormat="false" ht="14.4" hidden="false" customHeight="false" outlineLevel="0" collapsed="false">
      <c r="G1128" s="158" t="n">
        <f aca="false">C1128+D1128-E1128+F1128</f>
        <v>0</v>
      </c>
    </row>
    <row r="1129" customFormat="false" ht="14.4" hidden="false" customHeight="false" outlineLevel="0" collapsed="false">
      <c r="G1129" s="158" t="n">
        <f aca="false">C1129+D1129-E1129+F1129</f>
        <v>0</v>
      </c>
    </row>
    <row r="1130" customFormat="false" ht="14.4" hidden="false" customHeight="false" outlineLevel="0" collapsed="false">
      <c r="G1130" s="158" t="n">
        <f aca="false">C1130+D1130-E1130+F1130</f>
        <v>0</v>
      </c>
    </row>
    <row r="1131" customFormat="false" ht="14.4" hidden="false" customHeight="false" outlineLevel="0" collapsed="false">
      <c r="G1131" s="158" t="n">
        <f aca="false">C1131+D1131-E1131+F1131</f>
        <v>0</v>
      </c>
    </row>
    <row r="1132" customFormat="false" ht="14.4" hidden="false" customHeight="false" outlineLevel="0" collapsed="false">
      <c r="G1132" s="158" t="n">
        <f aca="false">C1132+D1132-E1132+F1132</f>
        <v>0</v>
      </c>
    </row>
    <row r="1133" customFormat="false" ht="14.4" hidden="false" customHeight="false" outlineLevel="0" collapsed="false">
      <c r="G1133" s="158" t="n">
        <f aca="false">C1133+D1133-E1133+F1133</f>
        <v>0</v>
      </c>
    </row>
    <row r="1134" customFormat="false" ht="14.4" hidden="false" customHeight="false" outlineLevel="0" collapsed="false">
      <c r="G1134" s="158" t="n">
        <f aca="false">C1134+D1134-E1134+F1134</f>
        <v>0</v>
      </c>
    </row>
    <row r="1135" customFormat="false" ht="14.4" hidden="false" customHeight="false" outlineLevel="0" collapsed="false">
      <c r="G1135" s="158" t="n">
        <f aca="false">C1135+D1135-E1135+F1135</f>
        <v>0</v>
      </c>
    </row>
    <row r="1136" customFormat="false" ht="14.4" hidden="false" customHeight="false" outlineLevel="0" collapsed="false">
      <c r="G1136" s="158" t="n">
        <f aca="false">C1136+D1136-E1136+F1136</f>
        <v>0</v>
      </c>
    </row>
    <row r="1137" customFormat="false" ht="14.4" hidden="false" customHeight="false" outlineLevel="0" collapsed="false">
      <c r="G1137" s="158" t="n">
        <f aca="false">C1137+D1137-E1137+F1137</f>
        <v>0</v>
      </c>
    </row>
    <row r="1138" customFormat="false" ht="14.4" hidden="false" customHeight="false" outlineLevel="0" collapsed="false">
      <c r="G1138" s="158" t="n">
        <f aca="false">C1138+D1138-E1138+F1138</f>
        <v>0</v>
      </c>
    </row>
    <row r="1139" customFormat="false" ht="14.4" hidden="false" customHeight="false" outlineLevel="0" collapsed="false">
      <c r="G1139" s="158" t="n">
        <f aca="false">C1139+D1139-E1139+F1139</f>
        <v>0</v>
      </c>
    </row>
    <row r="1140" customFormat="false" ht="14.4" hidden="false" customHeight="false" outlineLevel="0" collapsed="false">
      <c r="G1140" s="158" t="n">
        <f aca="false">C1140+D1140-E1140+F1140</f>
        <v>0</v>
      </c>
    </row>
    <row r="1141" customFormat="false" ht="14.4" hidden="false" customHeight="false" outlineLevel="0" collapsed="false">
      <c r="G1141" s="158" t="n">
        <f aca="false">C1141+D1141-E1141+F1141</f>
        <v>0</v>
      </c>
    </row>
    <row r="1142" customFormat="false" ht="14.4" hidden="false" customHeight="false" outlineLevel="0" collapsed="false">
      <c r="G1142" s="158" t="n">
        <f aca="false">C1142+D1142-E1142+F1142</f>
        <v>0</v>
      </c>
    </row>
    <row r="1143" customFormat="false" ht="14.4" hidden="false" customHeight="false" outlineLevel="0" collapsed="false">
      <c r="G1143" s="158" t="n">
        <f aca="false">C1143+D1143-E1143+F1143</f>
        <v>0</v>
      </c>
    </row>
    <row r="1144" customFormat="false" ht="14.4" hidden="false" customHeight="false" outlineLevel="0" collapsed="false">
      <c r="G1144" s="158" t="n">
        <f aca="false">C1144+D1144-E1144+F1144</f>
        <v>0</v>
      </c>
    </row>
    <row r="1145" customFormat="false" ht="14.4" hidden="false" customHeight="false" outlineLevel="0" collapsed="false">
      <c r="G1145" s="158" t="n">
        <f aca="false">C1145+D1145-E1145+F1145</f>
        <v>0</v>
      </c>
    </row>
    <row r="1146" customFormat="false" ht="14.4" hidden="false" customHeight="false" outlineLevel="0" collapsed="false">
      <c r="G1146" s="158" t="n">
        <f aca="false">C1146+D1146-E1146+F1146</f>
        <v>0</v>
      </c>
    </row>
    <row r="1147" customFormat="false" ht="14.4" hidden="false" customHeight="false" outlineLevel="0" collapsed="false">
      <c r="G1147" s="158" t="n">
        <f aca="false">C1147+D1147-E1147+F1147</f>
        <v>0</v>
      </c>
    </row>
    <row r="1148" customFormat="false" ht="14.4" hidden="false" customHeight="false" outlineLevel="0" collapsed="false">
      <c r="G1148" s="158" t="n">
        <f aca="false">C1148+D1148-E1148+F1148</f>
        <v>0</v>
      </c>
    </row>
    <row r="1149" customFormat="false" ht="14.4" hidden="false" customHeight="false" outlineLevel="0" collapsed="false">
      <c r="G1149" s="158" t="n">
        <f aca="false">C1149+D1149-E1149+F1149</f>
        <v>0</v>
      </c>
    </row>
    <row r="1150" customFormat="false" ht="14.4" hidden="false" customHeight="false" outlineLevel="0" collapsed="false">
      <c r="G1150" s="158" t="n">
        <f aca="false">C1150+D1150-E1150+F1150</f>
        <v>0</v>
      </c>
    </row>
    <row r="1151" customFormat="false" ht="14.4" hidden="false" customHeight="false" outlineLevel="0" collapsed="false">
      <c r="G1151" s="158" t="n">
        <f aca="false">C1151+D1151-E1151+F1151</f>
        <v>0</v>
      </c>
    </row>
    <row r="1152" customFormat="false" ht="14.4" hidden="false" customHeight="false" outlineLevel="0" collapsed="false">
      <c r="G1152" s="158" t="n">
        <f aca="false">C1152+D1152-E1152+F1152</f>
        <v>0</v>
      </c>
    </row>
    <row r="1153" customFormat="false" ht="14.4" hidden="false" customHeight="false" outlineLevel="0" collapsed="false">
      <c r="G1153" s="158" t="n">
        <f aca="false">C1153+D1153-E1153+F1153</f>
        <v>0</v>
      </c>
    </row>
    <row r="1154" customFormat="false" ht="14.4" hidden="false" customHeight="false" outlineLevel="0" collapsed="false">
      <c r="G1154" s="158" t="n">
        <f aca="false">C1154+D1154-E1154+F1154</f>
        <v>0</v>
      </c>
    </row>
    <row r="1155" customFormat="false" ht="14.4" hidden="false" customHeight="false" outlineLevel="0" collapsed="false">
      <c r="G1155" s="158" t="n">
        <f aca="false">C1155+D1155-E1155+F1155</f>
        <v>0</v>
      </c>
    </row>
    <row r="1156" customFormat="false" ht="14.4" hidden="false" customHeight="false" outlineLevel="0" collapsed="false">
      <c r="G1156" s="158" t="n">
        <f aca="false">C1156+D1156-E1156+F1156</f>
        <v>0</v>
      </c>
    </row>
    <row r="1157" customFormat="false" ht="14.4" hidden="false" customHeight="false" outlineLevel="0" collapsed="false">
      <c r="G1157" s="158" t="n">
        <f aca="false">C1157+D1157-E1157+F1157</f>
        <v>0</v>
      </c>
    </row>
    <row r="1158" customFormat="false" ht="14.4" hidden="false" customHeight="false" outlineLevel="0" collapsed="false">
      <c r="G1158" s="158" t="n">
        <f aca="false">C1158+D1158-E1158+F1158</f>
        <v>0</v>
      </c>
    </row>
    <row r="1159" customFormat="false" ht="14.4" hidden="false" customHeight="false" outlineLevel="0" collapsed="false">
      <c r="G1159" s="158" t="n">
        <f aca="false">C1159+D1159-E1159+F1159</f>
        <v>0</v>
      </c>
    </row>
    <row r="1160" customFormat="false" ht="14.4" hidden="false" customHeight="false" outlineLevel="0" collapsed="false">
      <c r="G1160" s="158" t="n">
        <f aca="false">C1160+D1160-E1160+F1160</f>
        <v>0</v>
      </c>
    </row>
    <row r="1161" customFormat="false" ht="14.4" hidden="false" customHeight="false" outlineLevel="0" collapsed="false">
      <c r="G1161" s="158" t="n">
        <f aca="false">C1161+D1161-E1161+F1161</f>
        <v>0</v>
      </c>
    </row>
    <row r="1162" customFormat="false" ht="14.4" hidden="false" customHeight="false" outlineLevel="0" collapsed="false">
      <c r="G1162" s="158" t="n">
        <f aca="false">C1162+D1162-E1162+F1162</f>
        <v>0</v>
      </c>
    </row>
    <row r="1163" customFormat="false" ht="14.4" hidden="false" customHeight="false" outlineLevel="0" collapsed="false">
      <c r="G1163" s="158" t="n">
        <f aca="false">C1163+D1163-E1163+F1163</f>
        <v>0</v>
      </c>
    </row>
    <row r="1164" customFormat="false" ht="14.4" hidden="false" customHeight="false" outlineLevel="0" collapsed="false">
      <c r="G1164" s="158" t="n">
        <f aca="false">C1164+D1164-E1164+F1164</f>
        <v>0</v>
      </c>
    </row>
    <row r="1165" customFormat="false" ht="14.4" hidden="false" customHeight="false" outlineLevel="0" collapsed="false">
      <c r="G1165" s="158" t="n">
        <f aca="false">C1165+D1165-E1165+F1165</f>
        <v>0</v>
      </c>
    </row>
    <row r="1166" customFormat="false" ht="14.4" hidden="false" customHeight="false" outlineLevel="0" collapsed="false">
      <c r="G1166" s="158" t="n">
        <f aca="false">C1166+D1166-E1166+F1166</f>
        <v>0</v>
      </c>
    </row>
    <row r="1167" customFormat="false" ht="14.4" hidden="false" customHeight="false" outlineLevel="0" collapsed="false">
      <c r="G1167" s="158" t="n">
        <f aca="false">C1167+D1167-E1167+F1167</f>
        <v>0</v>
      </c>
    </row>
    <row r="1168" customFormat="false" ht="14.4" hidden="false" customHeight="false" outlineLevel="0" collapsed="false">
      <c r="G1168" s="158" t="n">
        <f aca="false">C1168+D1168-E1168+F1168</f>
        <v>0</v>
      </c>
    </row>
    <row r="1169" customFormat="false" ht="14.4" hidden="false" customHeight="false" outlineLevel="0" collapsed="false">
      <c r="G1169" s="158" t="n">
        <f aca="false">C1169+D1169-E1169+F1169</f>
        <v>0</v>
      </c>
    </row>
    <row r="1170" customFormat="false" ht="14.4" hidden="false" customHeight="false" outlineLevel="0" collapsed="false">
      <c r="G1170" s="158" t="n">
        <f aca="false">C1170+D1170-E1170+F1170</f>
        <v>0</v>
      </c>
    </row>
    <row r="1171" customFormat="false" ht="14.4" hidden="false" customHeight="false" outlineLevel="0" collapsed="false">
      <c r="G1171" s="158" t="n">
        <f aca="false">C1171+D1171-E1171+F1171</f>
        <v>0</v>
      </c>
    </row>
    <row r="1172" customFormat="false" ht="14.4" hidden="false" customHeight="false" outlineLevel="0" collapsed="false">
      <c r="G1172" s="158" t="n">
        <f aca="false">C1172+D1172-E1172+F1172</f>
        <v>0</v>
      </c>
    </row>
    <row r="1173" customFormat="false" ht="14.4" hidden="false" customHeight="false" outlineLevel="0" collapsed="false">
      <c r="G1173" s="158" t="n">
        <f aca="false">C1173+D1173-E1173+F1173</f>
        <v>0</v>
      </c>
    </row>
    <row r="1174" customFormat="false" ht="14.4" hidden="false" customHeight="false" outlineLevel="0" collapsed="false">
      <c r="G1174" s="158" t="n">
        <f aca="false">C1174+D1174-E1174+F1174</f>
        <v>0</v>
      </c>
    </row>
    <row r="1175" customFormat="false" ht="14.4" hidden="false" customHeight="false" outlineLevel="0" collapsed="false">
      <c r="G1175" s="158" t="n">
        <f aca="false">C1175+D1175-E1175+F1175</f>
        <v>0</v>
      </c>
    </row>
    <row r="1176" customFormat="false" ht="14.4" hidden="false" customHeight="false" outlineLevel="0" collapsed="false">
      <c r="G1176" s="158" t="n">
        <f aca="false">C1176+D1176-E1176+F1176</f>
        <v>0</v>
      </c>
    </row>
    <row r="1177" customFormat="false" ht="14.4" hidden="false" customHeight="false" outlineLevel="0" collapsed="false">
      <c r="G1177" s="158" t="n">
        <f aca="false">C1177+D1177-E1177+F1177</f>
        <v>0</v>
      </c>
    </row>
    <row r="1178" customFormat="false" ht="14.4" hidden="false" customHeight="false" outlineLevel="0" collapsed="false">
      <c r="G1178" s="158" t="n">
        <f aca="false">C1178+D1178-E1178+F1178</f>
        <v>0</v>
      </c>
    </row>
    <row r="1179" customFormat="false" ht="14.4" hidden="false" customHeight="false" outlineLevel="0" collapsed="false">
      <c r="G1179" s="158" t="n">
        <f aca="false">C1179+D1179-E1179+F1179</f>
        <v>0</v>
      </c>
    </row>
    <row r="1180" customFormat="false" ht="14.4" hidden="false" customHeight="false" outlineLevel="0" collapsed="false">
      <c r="G1180" s="158" t="n">
        <f aca="false">C1180+D1180-E1180+F1180</f>
        <v>0</v>
      </c>
    </row>
    <row r="1181" customFormat="false" ht="14.4" hidden="false" customHeight="false" outlineLevel="0" collapsed="false">
      <c r="G1181" s="158" t="n">
        <f aca="false">C1181+D1181-E1181+F1181</f>
        <v>0</v>
      </c>
    </row>
    <row r="1182" customFormat="false" ht="14.4" hidden="false" customHeight="false" outlineLevel="0" collapsed="false">
      <c r="G1182" s="158" t="n">
        <f aca="false">C1182+D1182-E1182+F1182</f>
        <v>0</v>
      </c>
    </row>
    <row r="1183" customFormat="false" ht="14.4" hidden="false" customHeight="false" outlineLevel="0" collapsed="false">
      <c r="G1183" s="158" t="n">
        <f aca="false">C1183+D1183-E1183+F1183</f>
        <v>0</v>
      </c>
    </row>
    <row r="1184" customFormat="false" ht="14.4" hidden="false" customHeight="false" outlineLevel="0" collapsed="false">
      <c r="G1184" s="158" t="n">
        <f aca="false">C1184+D1184-E1184+F1184</f>
        <v>0</v>
      </c>
    </row>
    <row r="1185" customFormat="false" ht="14.4" hidden="false" customHeight="false" outlineLevel="0" collapsed="false">
      <c r="G1185" s="158" t="n">
        <f aca="false">C1185+D1185-E1185+F1185</f>
        <v>0</v>
      </c>
    </row>
    <row r="1186" customFormat="false" ht="14.4" hidden="false" customHeight="false" outlineLevel="0" collapsed="false">
      <c r="G1186" s="158" t="n">
        <f aca="false">C1186+D1186-E1186+F1186</f>
        <v>0</v>
      </c>
    </row>
    <row r="1187" customFormat="false" ht="14.4" hidden="false" customHeight="false" outlineLevel="0" collapsed="false">
      <c r="G1187" s="158" t="n">
        <f aca="false">C1187+D1187-E1187+F1187</f>
        <v>0</v>
      </c>
    </row>
    <row r="1188" customFormat="false" ht="14.4" hidden="false" customHeight="false" outlineLevel="0" collapsed="false">
      <c r="G1188" s="158" t="n">
        <f aca="false">C1188+D1188-E1188+F1188</f>
        <v>0</v>
      </c>
    </row>
    <row r="1189" customFormat="false" ht="14.4" hidden="false" customHeight="false" outlineLevel="0" collapsed="false">
      <c r="G1189" s="158" t="n">
        <f aca="false">C1189+D1189-E1189+F1189</f>
        <v>0</v>
      </c>
    </row>
    <row r="1190" customFormat="false" ht="14.4" hidden="false" customHeight="false" outlineLevel="0" collapsed="false">
      <c r="G1190" s="158" t="n">
        <f aca="false">C1190+D1190-E1190+F1190</f>
        <v>0</v>
      </c>
    </row>
    <row r="1191" customFormat="false" ht="14.4" hidden="false" customHeight="false" outlineLevel="0" collapsed="false">
      <c r="G1191" s="158" t="n">
        <f aca="false">C1191+D1191-E1191+F1191</f>
        <v>0</v>
      </c>
    </row>
    <row r="1192" customFormat="false" ht="14.4" hidden="false" customHeight="false" outlineLevel="0" collapsed="false">
      <c r="G1192" s="158" t="n">
        <f aca="false">C1192+D1192-E1192+F1192</f>
        <v>0</v>
      </c>
    </row>
    <row r="1193" customFormat="false" ht="14.4" hidden="false" customHeight="false" outlineLevel="0" collapsed="false">
      <c r="G1193" s="158" t="n">
        <f aca="false">C1193+D1193-E1193+F1193</f>
        <v>0</v>
      </c>
    </row>
    <row r="1194" customFormat="false" ht="14.4" hidden="false" customHeight="false" outlineLevel="0" collapsed="false">
      <c r="G1194" s="158" t="n">
        <f aca="false">C1194+D1194-E1194+F1194</f>
        <v>0</v>
      </c>
    </row>
    <row r="1195" customFormat="false" ht="14.4" hidden="false" customHeight="false" outlineLevel="0" collapsed="false">
      <c r="G1195" s="158" t="n">
        <f aca="false">C1195+D1195-E1195+F1195</f>
        <v>0</v>
      </c>
    </row>
    <row r="1196" customFormat="false" ht="14.4" hidden="false" customHeight="false" outlineLevel="0" collapsed="false">
      <c r="G1196" s="158" t="n">
        <f aca="false">C1196+D1196-E1196+F1196</f>
        <v>0</v>
      </c>
    </row>
    <row r="1197" customFormat="false" ht="14.4" hidden="false" customHeight="false" outlineLevel="0" collapsed="false">
      <c r="G1197" s="158" t="n">
        <f aca="false">C1197+D1197-E1197+F1197</f>
        <v>0</v>
      </c>
    </row>
    <row r="1198" customFormat="false" ht="14.4" hidden="false" customHeight="false" outlineLevel="0" collapsed="false">
      <c r="G1198" s="158" t="n">
        <f aca="false">C1198+D1198-E1198+F1198</f>
        <v>0</v>
      </c>
    </row>
    <row r="1199" customFormat="false" ht="14.4" hidden="false" customHeight="false" outlineLevel="0" collapsed="false">
      <c r="G1199" s="158" t="n">
        <f aca="false">C1199+D1199-E1199+F1199</f>
        <v>0</v>
      </c>
    </row>
    <row r="1200" customFormat="false" ht="14.4" hidden="false" customHeight="false" outlineLevel="0" collapsed="false">
      <c r="G1200" s="158" t="n">
        <f aca="false">C1200+D1200-E1200+F1200</f>
        <v>0</v>
      </c>
    </row>
    <row r="1201" customFormat="false" ht="14.4" hidden="false" customHeight="false" outlineLevel="0" collapsed="false">
      <c r="G1201" s="158" t="n">
        <f aca="false">C1201+D1201-E1201+F1201</f>
        <v>0</v>
      </c>
    </row>
    <row r="1202" customFormat="false" ht="14.4" hidden="false" customHeight="false" outlineLevel="0" collapsed="false">
      <c r="G1202" s="158" t="n">
        <f aca="false">C1202+D1202-E1202+F1202</f>
        <v>0</v>
      </c>
    </row>
    <row r="1203" customFormat="false" ht="14.4" hidden="false" customHeight="false" outlineLevel="0" collapsed="false">
      <c r="G1203" s="158" t="n">
        <f aca="false">C1203+D1203-E1203+F1203</f>
        <v>0</v>
      </c>
    </row>
    <row r="1204" customFormat="false" ht="14.4" hidden="false" customHeight="false" outlineLevel="0" collapsed="false">
      <c r="G1204" s="158" t="n">
        <f aca="false">C1204+D1204-E1204+F1204</f>
        <v>0</v>
      </c>
    </row>
    <row r="1205" customFormat="false" ht="14.4" hidden="false" customHeight="false" outlineLevel="0" collapsed="false">
      <c r="G1205" s="158" t="n">
        <f aca="false">C1205+D1205-E1205+F1205</f>
        <v>0</v>
      </c>
    </row>
    <row r="1206" customFormat="false" ht="14.4" hidden="false" customHeight="false" outlineLevel="0" collapsed="false">
      <c r="G1206" s="158" t="n">
        <f aca="false">C1206+D1206-E1206+F1206</f>
        <v>0</v>
      </c>
    </row>
    <row r="1207" customFormat="false" ht="14.4" hidden="false" customHeight="false" outlineLevel="0" collapsed="false">
      <c r="G1207" s="158" t="n">
        <f aca="false">C1207+D1207-E1207+F1207</f>
        <v>0</v>
      </c>
    </row>
    <row r="1208" customFormat="false" ht="14.4" hidden="false" customHeight="false" outlineLevel="0" collapsed="false">
      <c r="G1208" s="158" t="n">
        <f aca="false">C1208+D1208-E1208+F1208</f>
        <v>0</v>
      </c>
    </row>
    <row r="1209" customFormat="false" ht="14.4" hidden="false" customHeight="false" outlineLevel="0" collapsed="false">
      <c r="G1209" s="158" t="n">
        <f aca="false">C1209+D1209-E1209+F1209</f>
        <v>0</v>
      </c>
    </row>
    <row r="1210" customFormat="false" ht="14.4" hidden="false" customHeight="false" outlineLevel="0" collapsed="false">
      <c r="G1210" s="158" t="n">
        <f aca="false">C1210+D1210-E1210+F1210</f>
        <v>0</v>
      </c>
    </row>
    <row r="1211" customFormat="false" ht="14.4" hidden="false" customHeight="false" outlineLevel="0" collapsed="false">
      <c r="G1211" s="158" t="n">
        <f aca="false">C1211+D1211-E1211+F1211</f>
        <v>0</v>
      </c>
    </row>
    <row r="1212" customFormat="false" ht="14.4" hidden="false" customHeight="false" outlineLevel="0" collapsed="false">
      <c r="G1212" s="158" t="n">
        <f aca="false">C1212+D1212-E1212+F1212</f>
        <v>0</v>
      </c>
    </row>
    <row r="1213" customFormat="false" ht="14.4" hidden="false" customHeight="false" outlineLevel="0" collapsed="false">
      <c r="G1213" s="158" t="n">
        <f aca="false">C1213+D1213-E1213+F1213</f>
        <v>0</v>
      </c>
    </row>
    <row r="1214" customFormat="false" ht="14.4" hidden="false" customHeight="false" outlineLevel="0" collapsed="false">
      <c r="G1214" s="158" t="n">
        <f aca="false">C1214+D1214-E1214+F1214</f>
        <v>0</v>
      </c>
    </row>
    <row r="1215" customFormat="false" ht="14.4" hidden="false" customHeight="false" outlineLevel="0" collapsed="false">
      <c r="G1215" s="158" t="n">
        <f aca="false">C1215+D1215-E1215+F1215</f>
        <v>0</v>
      </c>
    </row>
    <row r="1216" customFormat="false" ht="14.4" hidden="false" customHeight="false" outlineLevel="0" collapsed="false">
      <c r="G1216" s="158" t="n">
        <f aca="false">C1216+D1216-E1216+F1216</f>
        <v>0</v>
      </c>
    </row>
    <row r="1217" customFormat="false" ht="14.4" hidden="false" customHeight="false" outlineLevel="0" collapsed="false">
      <c r="G1217" s="158" t="n">
        <f aca="false">C1217+D1217-E1217+F1217</f>
        <v>0</v>
      </c>
    </row>
    <row r="1218" customFormat="false" ht="14.4" hidden="false" customHeight="false" outlineLevel="0" collapsed="false">
      <c r="G1218" s="158" t="n">
        <f aca="false">C1218+D1218-E1218+F1218</f>
        <v>0</v>
      </c>
    </row>
    <row r="1219" customFormat="false" ht="14.4" hidden="false" customHeight="false" outlineLevel="0" collapsed="false">
      <c r="G1219" s="158" t="n">
        <f aca="false">C1219+D1219-E1219+F1219</f>
        <v>0</v>
      </c>
    </row>
    <row r="1220" customFormat="false" ht="14.4" hidden="false" customHeight="false" outlineLevel="0" collapsed="false">
      <c r="G1220" s="158" t="n">
        <f aca="false">C1220+D1220-E1220+F1220</f>
        <v>0</v>
      </c>
    </row>
    <row r="1221" customFormat="false" ht="14.4" hidden="false" customHeight="false" outlineLevel="0" collapsed="false">
      <c r="G1221" s="158" t="n">
        <f aca="false">C1221+D1221-E1221+F1221</f>
        <v>0</v>
      </c>
    </row>
    <row r="1222" customFormat="false" ht="14.4" hidden="false" customHeight="false" outlineLevel="0" collapsed="false">
      <c r="G1222" s="158" t="n">
        <f aca="false">C1222+D1222-E1222+F1222</f>
        <v>0</v>
      </c>
    </row>
    <row r="1223" customFormat="false" ht="14.4" hidden="false" customHeight="false" outlineLevel="0" collapsed="false">
      <c r="G1223" s="158" t="n">
        <f aca="false">C1223+D1223-E1223+F1223</f>
        <v>0</v>
      </c>
    </row>
    <row r="1224" customFormat="false" ht="14.4" hidden="false" customHeight="false" outlineLevel="0" collapsed="false">
      <c r="G1224" s="158" t="n">
        <f aca="false">C1224+D1224-E1224+F1224</f>
        <v>0</v>
      </c>
    </row>
    <row r="1225" customFormat="false" ht="14.4" hidden="false" customHeight="false" outlineLevel="0" collapsed="false">
      <c r="G1225" s="158" t="n">
        <f aca="false">C1225+D1225-E1225+F1225</f>
        <v>0</v>
      </c>
    </row>
    <row r="1226" customFormat="false" ht="14.4" hidden="false" customHeight="false" outlineLevel="0" collapsed="false">
      <c r="G1226" s="158" t="n">
        <f aca="false">C1226+D1226-E1226+F1226</f>
        <v>0</v>
      </c>
    </row>
    <row r="1227" customFormat="false" ht="14.4" hidden="false" customHeight="false" outlineLevel="0" collapsed="false">
      <c r="G1227" s="158" t="n">
        <f aca="false">C1227+D1227-E1227+F1227</f>
        <v>0</v>
      </c>
    </row>
    <row r="1228" customFormat="false" ht="14.4" hidden="false" customHeight="false" outlineLevel="0" collapsed="false">
      <c r="G1228" s="158" t="n">
        <f aca="false">C1228+D1228-E1228+F1228</f>
        <v>0</v>
      </c>
    </row>
    <row r="1229" customFormat="false" ht="14.4" hidden="false" customHeight="false" outlineLevel="0" collapsed="false">
      <c r="G1229" s="158" t="n">
        <f aca="false">C1229+D1229-E1229+F1229</f>
        <v>0</v>
      </c>
    </row>
    <row r="1230" customFormat="false" ht="14.4" hidden="false" customHeight="false" outlineLevel="0" collapsed="false">
      <c r="G1230" s="158" t="n">
        <f aca="false">C1230+D1230-E1230+F1230</f>
        <v>0</v>
      </c>
    </row>
    <row r="1231" customFormat="false" ht="14.4" hidden="false" customHeight="false" outlineLevel="0" collapsed="false">
      <c r="G1231" s="158" t="n">
        <f aca="false">C1231+D1231-E1231+F1231</f>
        <v>0</v>
      </c>
    </row>
    <row r="1232" customFormat="false" ht="14.4" hidden="false" customHeight="false" outlineLevel="0" collapsed="false">
      <c r="G1232" s="158" t="n">
        <f aca="false">C1232+D1232-E1232+F1232</f>
        <v>0</v>
      </c>
    </row>
    <row r="1233" customFormat="false" ht="14.4" hidden="false" customHeight="false" outlineLevel="0" collapsed="false">
      <c r="G1233" s="158" t="n">
        <f aca="false">C1233+D1233-E1233+F1233</f>
        <v>0</v>
      </c>
    </row>
    <row r="1234" customFormat="false" ht="14.4" hidden="false" customHeight="false" outlineLevel="0" collapsed="false">
      <c r="G1234" s="158" t="n">
        <f aca="false">C1234+D1234-E1234+F1234</f>
        <v>0</v>
      </c>
    </row>
    <row r="1235" customFormat="false" ht="14.4" hidden="false" customHeight="false" outlineLevel="0" collapsed="false">
      <c r="G1235" s="158" t="n">
        <f aca="false">C1235+D1235-E1235+F1235</f>
        <v>0</v>
      </c>
    </row>
    <row r="1236" customFormat="false" ht="14.4" hidden="false" customHeight="false" outlineLevel="0" collapsed="false">
      <c r="G1236" s="158" t="n">
        <f aca="false">C1236+D1236-E1236+F1236</f>
        <v>0</v>
      </c>
    </row>
    <row r="1237" customFormat="false" ht="14.4" hidden="false" customHeight="false" outlineLevel="0" collapsed="false">
      <c r="G1237" s="158" t="n">
        <f aca="false">C1237+D1237-E1237+F1237</f>
        <v>0</v>
      </c>
    </row>
    <row r="1238" customFormat="false" ht="14.4" hidden="false" customHeight="false" outlineLevel="0" collapsed="false">
      <c r="G1238" s="158" t="n">
        <f aca="false">C1238+D1238-E1238+F1238</f>
        <v>0</v>
      </c>
    </row>
    <row r="1239" customFormat="false" ht="14.4" hidden="false" customHeight="false" outlineLevel="0" collapsed="false">
      <c r="G1239" s="158" t="n">
        <f aca="false">C1239+D1239-E1239+F1239</f>
        <v>0</v>
      </c>
    </row>
    <row r="1240" customFormat="false" ht="14.4" hidden="false" customHeight="false" outlineLevel="0" collapsed="false">
      <c r="G1240" s="158" t="n">
        <f aca="false">C1240+D1240-E1240+F1240</f>
        <v>0</v>
      </c>
    </row>
    <row r="1241" customFormat="false" ht="14.4" hidden="false" customHeight="false" outlineLevel="0" collapsed="false">
      <c r="G1241" s="158" t="n">
        <f aca="false">C1241+D1241-E1241+F1241</f>
        <v>0</v>
      </c>
    </row>
    <row r="1242" customFormat="false" ht="14.4" hidden="false" customHeight="false" outlineLevel="0" collapsed="false">
      <c r="G1242" s="158" t="n">
        <f aca="false">C1242+D1242-E1242+F1242</f>
        <v>0</v>
      </c>
    </row>
    <row r="1243" customFormat="false" ht="14.4" hidden="false" customHeight="false" outlineLevel="0" collapsed="false">
      <c r="G1243" s="158" t="n">
        <f aca="false">C1243+D1243-E1243+F1243</f>
        <v>0</v>
      </c>
    </row>
    <row r="1244" customFormat="false" ht="14.4" hidden="false" customHeight="false" outlineLevel="0" collapsed="false">
      <c r="G1244" s="158" t="n">
        <f aca="false">C1244+D1244-E1244+F1244</f>
        <v>0</v>
      </c>
    </row>
    <row r="1245" customFormat="false" ht="14.4" hidden="false" customHeight="false" outlineLevel="0" collapsed="false">
      <c r="G1245" s="158" t="n">
        <f aca="false">C1245+D1245-E1245+F1245</f>
        <v>0</v>
      </c>
    </row>
    <row r="1246" customFormat="false" ht="14.4" hidden="false" customHeight="false" outlineLevel="0" collapsed="false">
      <c r="G1246" s="158" t="n">
        <f aca="false">C1246+D1246-E1246+F1246</f>
        <v>0</v>
      </c>
    </row>
    <row r="1247" customFormat="false" ht="14.4" hidden="false" customHeight="false" outlineLevel="0" collapsed="false">
      <c r="G1247" s="158" t="n">
        <f aca="false">C1247+D1247-E1247+F1247</f>
        <v>0</v>
      </c>
    </row>
    <row r="1248" customFormat="false" ht="14.4" hidden="false" customHeight="false" outlineLevel="0" collapsed="false">
      <c r="G1248" s="158" t="n">
        <f aca="false">C1248+D1248-E1248+F1248</f>
        <v>0</v>
      </c>
    </row>
    <row r="1249" customFormat="false" ht="14.4" hidden="false" customHeight="false" outlineLevel="0" collapsed="false">
      <c r="G1249" s="158" t="n">
        <f aca="false">C1249+D1249-E1249+F1249</f>
        <v>0</v>
      </c>
    </row>
    <row r="1250" customFormat="false" ht="14.4" hidden="false" customHeight="false" outlineLevel="0" collapsed="false">
      <c r="G1250" s="158" t="n">
        <f aca="false">C1250+D1250-E1250+F1250</f>
        <v>0</v>
      </c>
    </row>
    <row r="1251" customFormat="false" ht="14.4" hidden="false" customHeight="false" outlineLevel="0" collapsed="false">
      <c r="G1251" s="158" t="n">
        <f aca="false">C1251+D1251-E1251+F1251</f>
        <v>0</v>
      </c>
    </row>
    <row r="1252" customFormat="false" ht="14.4" hidden="false" customHeight="false" outlineLevel="0" collapsed="false">
      <c r="G1252" s="158" t="n">
        <f aca="false">C1252+D1252-E1252+F1252</f>
        <v>0</v>
      </c>
    </row>
    <row r="1253" customFormat="false" ht="14.4" hidden="false" customHeight="false" outlineLevel="0" collapsed="false">
      <c r="G1253" s="158" t="n">
        <f aca="false">C1253+D1253-E1253+F1253</f>
        <v>0</v>
      </c>
    </row>
    <row r="1254" customFormat="false" ht="14.4" hidden="false" customHeight="false" outlineLevel="0" collapsed="false">
      <c r="G1254" s="158" t="n">
        <f aca="false">C1254+D1254-E1254+F1254</f>
        <v>0</v>
      </c>
    </row>
    <row r="1255" customFormat="false" ht="14.4" hidden="false" customHeight="false" outlineLevel="0" collapsed="false">
      <c r="G1255" s="158" t="n">
        <f aca="false">C1255+D1255-E1255+F1255</f>
        <v>0</v>
      </c>
    </row>
    <row r="1256" customFormat="false" ht="14.4" hidden="false" customHeight="false" outlineLevel="0" collapsed="false">
      <c r="G1256" s="158" t="n">
        <f aca="false">C1256+D1256-E1256+F1256</f>
        <v>0</v>
      </c>
    </row>
    <row r="1257" customFormat="false" ht="14.4" hidden="false" customHeight="false" outlineLevel="0" collapsed="false">
      <c r="G1257" s="158" t="n">
        <f aca="false">C1257+D1257-E1257+F1257</f>
        <v>0</v>
      </c>
    </row>
    <row r="1258" customFormat="false" ht="14.4" hidden="false" customHeight="false" outlineLevel="0" collapsed="false">
      <c r="G1258" s="158" t="n">
        <f aca="false">C1258+D1258-E1258+F1258</f>
        <v>0</v>
      </c>
    </row>
    <row r="1259" customFormat="false" ht="14.4" hidden="false" customHeight="false" outlineLevel="0" collapsed="false">
      <c r="G1259" s="158" t="n">
        <f aca="false">C1259+D1259-E1259+F1259</f>
        <v>0</v>
      </c>
    </row>
    <row r="1260" customFormat="false" ht="14.4" hidden="false" customHeight="false" outlineLevel="0" collapsed="false">
      <c r="G1260" s="158" t="n">
        <f aca="false">C1260+D1260-E1260+F1260</f>
        <v>0</v>
      </c>
    </row>
    <row r="1261" customFormat="false" ht="14.4" hidden="false" customHeight="false" outlineLevel="0" collapsed="false">
      <c r="G1261" s="158" t="n">
        <f aca="false">C1261+D1261-E1261+F1261</f>
        <v>0</v>
      </c>
    </row>
    <row r="1262" customFormat="false" ht="14.4" hidden="false" customHeight="false" outlineLevel="0" collapsed="false">
      <c r="G1262" s="158" t="n">
        <f aca="false">C1262+D1262-E1262+F1262</f>
        <v>0</v>
      </c>
    </row>
    <row r="1263" customFormat="false" ht="14.4" hidden="false" customHeight="false" outlineLevel="0" collapsed="false">
      <c r="G1263" s="158" t="n">
        <f aca="false">C1263+D1263-E1263+F1263</f>
        <v>0</v>
      </c>
    </row>
    <row r="1264" customFormat="false" ht="14.4" hidden="false" customHeight="false" outlineLevel="0" collapsed="false">
      <c r="G1264" s="158" t="n">
        <f aca="false">C1264+D1264-E1264+F1264</f>
        <v>0</v>
      </c>
    </row>
    <row r="1265" customFormat="false" ht="14.4" hidden="false" customHeight="false" outlineLevel="0" collapsed="false">
      <c r="G1265" s="158" t="n">
        <f aca="false">C1265+D1265-E1265+F1265</f>
        <v>0</v>
      </c>
    </row>
    <row r="1266" customFormat="false" ht="14.4" hidden="false" customHeight="false" outlineLevel="0" collapsed="false">
      <c r="G1266" s="158" t="n">
        <f aca="false">C1266+D1266-E1266+F1266</f>
        <v>0</v>
      </c>
    </row>
    <row r="1267" customFormat="false" ht="14.4" hidden="false" customHeight="false" outlineLevel="0" collapsed="false">
      <c r="G1267" s="158" t="n">
        <f aca="false">C1267+D1267-E1267+F1267</f>
        <v>0</v>
      </c>
    </row>
    <row r="1268" customFormat="false" ht="14.4" hidden="false" customHeight="false" outlineLevel="0" collapsed="false">
      <c r="G1268" s="158" t="n">
        <f aca="false">C1268+D1268-E1268+F1268</f>
        <v>0</v>
      </c>
    </row>
    <row r="1269" customFormat="false" ht="14.4" hidden="false" customHeight="false" outlineLevel="0" collapsed="false">
      <c r="G1269" s="158" t="n">
        <f aca="false">C1269+D1269-E1269+F1269</f>
        <v>0</v>
      </c>
    </row>
    <row r="1270" customFormat="false" ht="14.4" hidden="false" customHeight="false" outlineLevel="0" collapsed="false">
      <c r="G1270" s="158" t="n">
        <f aca="false">C1270+D1270-E1270+F1270</f>
        <v>0</v>
      </c>
    </row>
    <row r="1271" customFormat="false" ht="14.4" hidden="false" customHeight="false" outlineLevel="0" collapsed="false">
      <c r="G1271" s="158" t="n">
        <f aca="false">C1271+D1271-E1271+F1271</f>
        <v>0</v>
      </c>
    </row>
    <row r="1272" customFormat="false" ht="14.4" hidden="false" customHeight="false" outlineLevel="0" collapsed="false">
      <c r="G1272" s="158" t="n">
        <f aca="false">C1272+D1272-E1272+F1272</f>
        <v>0</v>
      </c>
    </row>
    <row r="1273" customFormat="false" ht="14.4" hidden="false" customHeight="false" outlineLevel="0" collapsed="false">
      <c r="G1273" s="158" t="n">
        <f aca="false">C1273+D1273-E1273+F1273</f>
        <v>0</v>
      </c>
    </row>
    <row r="1274" customFormat="false" ht="14.4" hidden="false" customHeight="false" outlineLevel="0" collapsed="false">
      <c r="G1274" s="158" t="n">
        <f aca="false">C1274+D1274-E1274+F1274</f>
        <v>0</v>
      </c>
    </row>
    <row r="1275" customFormat="false" ht="14.4" hidden="false" customHeight="false" outlineLevel="0" collapsed="false">
      <c r="G1275" s="158" t="n">
        <f aca="false">C1275+D1275-E1275+F1275</f>
        <v>0</v>
      </c>
    </row>
    <row r="1276" customFormat="false" ht="14.4" hidden="false" customHeight="false" outlineLevel="0" collapsed="false">
      <c r="G1276" s="158" t="n">
        <f aca="false">C1276+D1276-E1276+F1276</f>
        <v>0</v>
      </c>
    </row>
    <row r="1277" customFormat="false" ht="14.4" hidden="false" customHeight="false" outlineLevel="0" collapsed="false">
      <c r="G1277" s="158" t="n">
        <f aca="false">C1277+D1277-E1277+F1277</f>
        <v>0</v>
      </c>
    </row>
    <row r="1278" customFormat="false" ht="14.4" hidden="false" customHeight="false" outlineLevel="0" collapsed="false">
      <c r="G1278" s="158" t="n">
        <f aca="false">C1278+D1278-E1278+F1278</f>
        <v>0</v>
      </c>
    </row>
    <row r="1279" customFormat="false" ht="14.4" hidden="false" customHeight="false" outlineLevel="0" collapsed="false">
      <c r="G1279" s="158" t="n">
        <f aca="false">C1279+D1279-E1279+F1279</f>
        <v>0</v>
      </c>
    </row>
    <row r="1280" customFormat="false" ht="14.4" hidden="false" customHeight="false" outlineLevel="0" collapsed="false">
      <c r="G1280" s="158" t="n">
        <f aca="false">C1280+D1280-E1280+F1280</f>
        <v>0</v>
      </c>
    </row>
    <row r="1281" customFormat="false" ht="14.4" hidden="false" customHeight="false" outlineLevel="0" collapsed="false">
      <c r="G1281" s="158" t="n">
        <f aca="false">C1281+D1281-E1281+F1281</f>
        <v>0</v>
      </c>
    </row>
    <row r="1282" customFormat="false" ht="14.4" hidden="false" customHeight="false" outlineLevel="0" collapsed="false">
      <c r="G1282" s="158" t="n">
        <f aca="false">C1282+D1282-E1282+F1282</f>
        <v>0</v>
      </c>
    </row>
    <row r="1283" customFormat="false" ht="14.4" hidden="false" customHeight="false" outlineLevel="0" collapsed="false">
      <c r="G1283" s="158" t="n">
        <f aca="false">C1283+D1283-E1283+F1283</f>
        <v>0</v>
      </c>
    </row>
    <row r="1284" customFormat="false" ht="14.4" hidden="false" customHeight="false" outlineLevel="0" collapsed="false">
      <c r="G1284" s="158" t="n">
        <f aca="false">C1284+D1284-E1284+F1284</f>
        <v>0</v>
      </c>
    </row>
    <row r="1285" customFormat="false" ht="14.4" hidden="false" customHeight="false" outlineLevel="0" collapsed="false">
      <c r="G1285" s="158" t="n">
        <f aca="false">C1285+D1285-E1285+F1285</f>
        <v>0</v>
      </c>
    </row>
    <row r="1286" customFormat="false" ht="14.4" hidden="false" customHeight="false" outlineLevel="0" collapsed="false">
      <c r="G1286" s="158" t="n">
        <f aca="false">C1286+D1286-E1286+F1286</f>
        <v>0</v>
      </c>
    </row>
    <row r="1287" customFormat="false" ht="14.4" hidden="false" customHeight="false" outlineLevel="0" collapsed="false">
      <c r="G1287" s="158" t="n">
        <f aca="false">C1287+D1287-E1287+F1287</f>
        <v>0</v>
      </c>
    </row>
    <row r="1288" customFormat="false" ht="14.4" hidden="false" customHeight="false" outlineLevel="0" collapsed="false">
      <c r="G1288" s="158" t="n">
        <f aca="false">C1288+D1288-E1288+F1288</f>
        <v>0</v>
      </c>
    </row>
    <row r="1289" customFormat="false" ht="14.4" hidden="false" customHeight="false" outlineLevel="0" collapsed="false">
      <c r="G1289" s="158" t="n">
        <f aca="false">C1289+D1289-E1289+F1289</f>
        <v>0</v>
      </c>
    </row>
    <row r="1290" customFormat="false" ht="14.4" hidden="false" customHeight="false" outlineLevel="0" collapsed="false">
      <c r="G1290" s="158" t="n">
        <f aca="false">C1290+D1290-E1290+F1290</f>
        <v>0</v>
      </c>
    </row>
    <row r="1291" customFormat="false" ht="14.4" hidden="false" customHeight="false" outlineLevel="0" collapsed="false">
      <c r="G1291" s="158" t="n">
        <f aca="false">C1291+D1291-E1291+F1291</f>
        <v>0</v>
      </c>
    </row>
    <row r="1292" customFormat="false" ht="14.4" hidden="false" customHeight="false" outlineLevel="0" collapsed="false">
      <c r="G1292" s="158" t="n">
        <f aca="false">C1292+D1292-E1292+F1292</f>
        <v>0</v>
      </c>
    </row>
    <row r="1293" customFormat="false" ht="14.4" hidden="false" customHeight="false" outlineLevel="0" collapsed="false">
      <c r="G1293" s="158" t="n">
        <f aca="false">C1293+D1293-E1293+F1293</f>
        <v>0</v>
      </c>
    </row>
    <row r="1294" customFormat="false" ht="14.4" hidden="false" customHeight="false" outlineLevel="0" collapsed="false">
      <c r="G1294" s="158" t="n">
        <f aca="false">C1294+D1294-E1294+F1294</f>
        <v>0</v>
      </c>
    </row>
    <row r="1295" customFormat="false" ht="14.4" hidden="false" customHeight="false" outlineLevel="0" collapsed="false">
      <c r="G1295" s="158" t="n">
        <f aca="false">C1295+D1295-E1295+F1295</f>
        <v>0</v>
      </c>
    </row>
    <row r="1296" customFormat="false" ht="14.4" hidden="false" customHeight="false" outlineLevel="0" collapsed="false">
      <c r="G1296" s="158" t="n">
        <f aca="false">C1296+D1296-E1296+F1296</f>
        <v>0</v>
      </c>
    </row>
    <row r="1297" customFormat="false" ht="14.4" hidden="false" customHeight="false" outlineLevel="0" collapsed="false">
      <c r="G1297" s="158" t="n">
        <f aca="false">C1297+D1297-E1297+F1297</f>
        <v>0</v>
      </c>
    </row>
    <row r="1298" customFormat="false" ht="14.4" hidden="false" customHeight="false" outlineLevel="0" collapsed="false">
      <c r="G1298" s="158" t="n">
        <f aca="false">C1298+D1298-E1298+F1298</f>
        <v>0</v>
      </c>
    </row>
    <row r="1299" customFormat="false" ht="14.4" hidden="false" customHeight="false" outlineLevel="0" collapsed="false">
      <c r="G1299" s="158" t="n">
        <f aca="false">C1299+D1299-E1299+F1299</f>
        <v>0</v>
      </c>
    </row>
    <row r="1300" customFormat="false" ht="14.4" hidden="false" customHeight="false" outlineLevel="0" collapsed="false">
      <c r="G1300" s="158" t="n">
        <f aca="false">C1300+D1300-E1300+F1300</f>
        <v>0</v>
      </c>
    </row>
    <row r="1301" customFormat="false" ht="14.4" hidden="false" customHeight="false" outlineLevel="0" collapsed="false">
      <c r="G1301" s="158" t="n">
        <f aca="false">C1301+D1301-E1301+F1301</f>
        <v>0</v>
      </c>
    </row>
    <row r="1302" customFormat="false" ht="14.4" hidden="false" customHeight="false" outlineLevel="0" collapsed="false">
      <c r="G1302" s="158" t="n">
        <f aca="false">C1302+D1302-E1302+F1302</f>
        <v>0</v>
      </c>
    </row>
    <row r="1303" customFormat="false" ht="14.4" hidden="false" customHeight="false" outlineLevel="0" collapsed="false">
      <c r="G1303" s="158" t="n">
        <f aca="false">C1303+D1303-E1303+F1303</f>
        <v>0</v>
      </c>
    </row>
    <row r="1304" customFormat="false" ht="14.4" hidden="false" customHeight="false" outlineLevel="0" collapsed="false">
      <c r="G1304" s="158" t="n">
        <f aca="false">C1304+D1304-E1304+F1304</f>
        <v>0</v>
      </c>
    </row>
    <row r="1305" customFormat="false" ht="14.4" hidden="false" customHeight="false" outlineLevel="0" collapsed="false">
      <c r="G1305" s="158" t="n">
        <f aca="false">C1305+D1305-E1305+F1305</f>
        <v>0</v>
      </c>
    </row>
    <row r="1306" customFormat="false" ht="14.4" hidden="false" customHeight="false" outlineLevel="0" collapsed="false">
      <c r="G1306" s="158" t="n">
        <f aca="false">C1306+D1306-E1306+F1306</f>
        <v>0</v>
      </c>
    </row>
    <row r="1307" customFormat="false" ht="14.4" hidden="false" customHeight="false" outlineLevel="0" collapsed="false">
      <c r="G1307" s="158" t="n">
        <f aca="false">C1307+D1307-E1307+F1307</f>
        <v>0</v>
      </c>
    </row>
    <row r="1308" customFormat="false" ht="14.4" hidden="false" customHeight="false" outlineLevel="0" collapsed="false">
      <c r="G1308" s="158" t="n">
        <f aca="false">C1308+D1308-E1308+F1308</f>
        <v>0</v>
      </c>
    </row>
    <row r="1309" customFormat="false" ht="14.4" hidden="false" customHeight="false" outlineLevel="0" collapsed="false">
      <c r="G1309" s="158" t="n">
        <f aca="false">C1309+D1309-E1309+F1309</f>
        <v>0</v>
      </c>
    </row>
    <row r="1310" customFormat="false" ht="14.4" hidden="false" customHeight="false" outlineLevel="0" collapsed="false">
      <c r="G1310" s="158" t="n">
        <f aca="false">C1310+D1310-E1310+F1310</f>
        <v>0</v>
      </c>
    </row>
    <row r="1311" customFormat="false" ht="14.4" hidden="false" customHeight="false" outlineLevel="0" collapsed="false">
      <c r="G1311" s="158" t="n">
        <f aca="false">C1311+D1311-E1311+F1311</f>
        <v>0</v>
      </c>
    </row>
    <row r="1312" customFormat="false" ht="14.4" hidden="false" customHeight="false" outlineLevel="0" collapsed="false">
      <c r="G1312" s="158" t="n">
        <f aca="false">C1312+D1312-E1312+F1312</f>
        <v>0</v>
      </c>
    </row>
    <row r="1313" customFormat="false" ht="14.4" hidden="false" customHeight="false" outlineLevel="0" collapsed="false">
      <c r="G1313" s="158" t="n">
        <f aca="false">C1313+D1313-E1313+F1313</f>
        <v>0</v>
      </c>
    </row>
    <row r="1314" customFormat="false" ht="14.4" hidden="false" customHeight="false" outlineLevel="0" collapsed="false">
      <c r="G1314" s="158" t="n">
        <f aca="false">C1314+D1314-E1314+F1314</f>
        <v>0</v>
      </c>
    </row>
    <row r="1315" customFormat="false" ht="14.4" hidden="false" customHeight="false" outlineLevel="0" collapsed="false">
      <c r="G1315" s="158" t="n">
        <f aca="false">C1315+D1315-E1315+F1315</f>
        <v>0</v>
      </c>
    </row>
    <row r="1316" customFormat="false" ht="14.4" hidden="false" customHeight="false" outlineLevel="0" collapsed="false">
      <c r="G1316" s="158" t="n">
        <f aca="false">C1316+D1316-E1316+F1316</f>
        <v>0</v>
      </c>
    </row>
    <row r="1317" customFormat="false" ht="14.4" hidden="false" customHeight="false" outlineLevel="0" collapsed="false">
      <c r="G1317" s="158" t="n">
        <f aca="false">C1317+D1317-E1317+F1317</f>
        <v>0</v>
      </c>
    </row>
    <row r="1318" customFormat="false" ht="14.4" hidden="false" customHeight="false" outlineLevel="0" collapsed="false">
      <c r="G1318" s="158" t="n">
        <f aca="false">C1318+D1318-E1318+F1318</f>
        <v>0</v>
      </c>
    </row>
    <row r="1319" customFormat="false" ht="14.4" hidden="false" customHeight="false" outlineLevel="0" collapsed="false">
      <c r="G1319" s="158" t="n">
        <f aca="false">C1319+D1319-E1319+F1319</f>
        <v>0</v>
      </c>
    </row>
    <row r="1320" customFormat="false" ht="14.4" hidden="false" customHeight="false" outlineLevel="0" collapsed="false">
      <c r="G1320" s="158" t="n">
        <f aca="false">C1320+D1320-E1320+F1320</f>
        <v>0</v>
      </c>
    </row>
    <row r="1321" customFormat="false" ht="14.4" hidden="false" customHeight="false" outlineLevel="0" collapsed="false">
      <c r="G1321" s="158" t="n">
        <f aca="false">C1321+D1321-E1321+F1321</f>
        <v>0</v>
      </c>
    </row>
    <row r="1322" customFormat="false" ht="14.4" hidden="false" customHeight="false" outlineLevel="0" collapsed="false">
      <c r="G1322" s="158" t="n">
        <f aca="false">C1322+D1322-E1322+F1322</f>
        <v>0</v>
      </c>
    </row>
    <row r="1323" customFormat="false" ht="14.4" hidden="false" customHeight="false" outlineLevel="0" collapsed="false">
      <c r="G1323" s="158" t="n">
        <f aca="false">C1323+D1323-E1323+F1323</f>
        <v>0</v>
      </c>
    </row>
    <row r="1324" customFormat="false" ht="14.4" hidden="false" customHeight="false" outlineLevel="0" collapsed="false">
      <c r="G1324" s="158" t="n">
        <f aca="false">C1324+D1324-E1324+F1324</f>
        <v>0</v>
      </c>
    </row>
    <row r="1325" customFormat="false" ht="14.4" hidden="false" customHeight="false" outlineLevel="0" collapsed="false">
      <c r="G1325" s="158" t="n">
        <f aca="false">C1325+D1325-E1325+F1325</f>
        <v>0</v>
      </c>
    </row>
    <row r="1326" customFormat="false" ht="14.4" hidden="false" customHeight="false" outlineLevel="0" collapsed="false">
      <c r="G1326" s="158" t="n">
        <f aca="false">C1326+D1326-E1326+F1326</f>
        <v>0</v>
      </c>
    </row>
    <row r="1327" customFormat="false" ht="14.4" hidden="false" customHeight="false" outlineLevel="0" collapsed="false">
      <c r="G1327" s="158" t="n">
        <f aca="false">C1327+D1327-E1327+F1327</f>
        <v>0</v>
      </c>
    </row>
    <row r="1328" customFormat="false" ht="14.4" hidden="false" customHeight="false" outlineLevel="0" collapsed="false">
      <c r="G1328" s="158" t="n">
        <f aca="false">C1328+D1328-E1328+F1328</f>
        <v>0</v>
      </c>
    </row>
    <row r="1329" customFormat="false" ht="14.4" hidden="false" customHeight="false" outlineLevel="0" collapsed="false">
      <c r="G1329" s="158" t="n">
        <f aca="false">C1329+D1329-E1329+F1329</f>
        <v>0</v>
      </c>
    </row>
    <row r="1330" customFormat="false" ht="14.4" hidden="false" customHeight="false" outlineLevel="0" collapsed="false">
      <c r="G1330" s="158" t="n">
        <f aca="false">C1330+D1330-E1330+F1330</f>
        <v>0</v>
      </c>
    </row>
    <row r="1331" customFormat="false" ht="14.4" hidden="false" customHeight="false" outlineLevel="0" collapsed="false">
      <c r="G1331" s="158" t="n">
        <f aca="false">C1331+D1331-E1331+F1331</f>
        <v>0</v>
      </c>
    </row>
    <row r="1332" customFormat="false" ht="14.4" hidden="false" customHeight="false" outlineLevel="0" collapsed="false">
      <c r="G1332" s="158" t="n">
        <f aca="false">C1332+D1332-E1332+F1332</f>
        <v>0</v>
      </c>
    </row>
    <row r="1333" customFormat="false" ht="14.4" hidden="false" customHeight="false" outlineLevel="0" collapsed="false">
      <c r="G1333" s="158" t="n">
        <f aca="false">C1333+D1333-E1333+F1333</f>
        <v>0</v>
      </c>
    </row>
    <row r="1334" customFormat="false" ht="14.4" hidden="false" customHeight="false" outlineLevel="0" collapsed="false">
      <c r="G1334" s="158" t="n">
        <f aca="false">C1334+D1334-E1334+F1334</f>
        <v>0</v>
      </c>
    </row>
    <row r="1335" customFormat="false" ht="14.4" hidden="false" customHeight="false" outlineLevel="0" collapsed="false">
      <c r="G1335" s="158" t="n">
        <f aca="false">C1335+D1335-E1335+F1335</f>
        <v>0</v>
      </c>
    </row>
    <row r="1336" customFormat="false" ht="14.4" hidden="false" customHeight="false" outlineLevel="0" collapsed="false">
      <c r="G1336" s="158" t="n">
        <f aca="false">C1336+D1336-E1336+F1336</f>
        <v>0</v>
      </c>
    </row>
    <row r="1337" customFormat="false" ht="14.4" hidden="false" customHeight="false" outlineLevel="0" collapsed="false">
      <c r="G1337" s="158" t="n">
        <f aca="false">C1337+D1337-E1337+F1337</f>
        <v>0</v>
      </c>
    </row>
    <row r="1338" customFormat="false" ht="14.4" hidden="false" customHeight="false" outlineLevel="0" collapsed="false">
      <c r="G1338" s="158" t="n">
        <f aca="false">C1338+D1338-E1338+F1338</f>
        <v>0</v>
      </c>
    </row>
    <row r="1339" customFormat="false" ht="14.4" hidden="false" customHeight="false" outlineLevel="0" collapsed="false">
      <c r="G1339" s="158" t="n">
        <f aca="false">C1339+D1339-E1339+F1339</f>
        <v>0</v>
      </c>
    </row>
    <row r="1340" customFormat="false" ht="14.4" hidden="false" customHeight="false" outlineLevel="0" collapsed="false">
      <c r="G1340" s="158" t="n">
        <f aca="false">C1340+D1340-E1340+F1340</f>
        <v>0</v>
      </c>
    </row>
    <row r="1341" customFormat="false" ht="14.4" hidden="false" customHeight="false" outlineLevel="0" collapsed="false">
      <c r="G1341" s="158" t="n">
        <f aca="false">C1341+D1341-E1341+F1341</f>
        <v>0</v>
      </c>
    </row>
    <row r="1342" customFormat="false" ht="14.4" hidden="false" customHeight="false" outlineLevel="0" collapsed="false">
      <c r="G1342" s="158" t="n">
        <f aca="false">C1342+D1342-E1342+F1342</f>
        <v>0</v>
      </c>
    </row>
    <row r="1343" customFormat="false" ht="14.4" hidden="false" customHeight="false" outlineLevel="0" collapsed="false">
      <c r="G1343" s="158" t="n">
        <f aca="false">C1343+D1343-E1343+F1343</f>
        <v>0</v>
      </c>
    </row>
    <row r="1344" customFormat="false" ht="14.4" hidden="false" customHeight="false" outlineLevel="0" collapsed="false">
      <c r="G1344" s="158" t="n">
        <f aca="false">C1344+D1344-E1344+F1344</f>
        <v>0</v>
      </c>
    </row>
    <row r="1345" customFormat="false" ht="14.4" hidden="false" customHeight="false" outlineLevel="0" collapsed="false">
      <c r="G1345" s="158" t="n">
        <f aca="false">C1345+D1345-E1345+F1345</f>
        <v>0</v>
      </c>
    </row>
    <row r="1346" customFormat="false" ht="14.4" hidden="false" customHeight="false" outlineLevel="0" collapsed="false">
      <c r="G1346" s="158" t="n">
        <f aca="false">C1346+D1346-E1346+F1346</f>
        <v>0</v>
      </c>
    </row>
    <row r="1347" customFormat="false" ht="14.4" hidden="false" customHeight="false" outlineLevel="0" collapsed="false">
      <c r="G1347" s="158" t="n">
        <f aca="false">C1347+D1347-E1347+F1347</f>
        <v>0</v>
      </c>
    </row>
    <row r="1348" customFormat="false" ht="14.4" hidden="false" customHeight="false" outlineLevel="0" collapsed="false">
      <c r="G1348" s="158" t="n">
        <f aca="false">C1348+D1348-E1348+F1348</f>
        <v>0</v>
      </c>
    </row>
    <row r="1349" customFormat="false" ht="14.4" hidden="false" customHeight="false" outlineLevel="0" collapsed="false">
      <c r="G1349" s="158" t="n">
        <f aca="false">C1349+D1349-E1349+F1349</f>
        <v>0</v>
      </c>
    </row>
    <row r="1350" customFormat="false" ht="14.4" hidden="false" customHeight="false" outlineLevel="0" collapsed="false">
      <c r="G1350" s="158" t="n">
        <f aca="false">C1350+D1350-E1350+F1350</f>
        <v>0</v>
      </c>
    </row>
    <row r="1351" customFormat="false" ht="14.4" hidden="false" customHeight="false" outlineLevel="0" collapsed="false">
      <c r="G1351" s="158" t="n">
        <f aca="false">C1351+D1351-E1351+F1351</f>
        <v>0</v>
      </c>
    </row>
    <row r="1352" customFormat="false" ht="14.4" hidden="false" customHeight="false" outlineLevel="0" collapsed="false">
      <c r="G1352" s="158" t="n">
        <f aca="false">C1352+D1352-E1352+F1352</f>
        <v>0</v>
      </c>
    </row>
    <row r="1353" customFormat="false" ht="14.4" hidden="false" customHeight="false" outlineLevel="0" collapsed="false">
      <c r="G1353" s="158" t="n">
        <f aca="false">C1353+D1353-E1353+F1353</f>
        <v>0</v>
      </c>
    </row>
    <row r="1354" customFormat="false" ht="14.4" hidden="false" customHeight="false" outlineLevel="0" collapsed="false">
      <c r="G1354" s="158" t="n">
        <f aca="false">C1354+D1354-E1354+F1354</f>
        <v>0</v>
      </c>
    </row>
    <row r="1355" customFormat="false" ht="14.4" hidden="false" customHeight="false" outlineLevel="0" collapsed="false">
      <c r="G1355" s="158" t="n">
        <f aca="false">C1355+D1355-E1355+F1355</f>
        <v>0</v>
      </c>
    </row>
    <row r="1356" customFormat="false" ht="14.4" hidden="false" customHeight="false" outlineLevel="0" collapsed="false">
      <c r="G1356" s="158" t="n">
        <f aca="false">C1356+D1356-E1356+F1356</f>
        <v>0</v>
      </c>
    </row>
    <row r="1357" customFormat="false" ht="14.4" hidden="false" customHeight="false" outlineLevel="0" collapsed="false">
      <c r="G1357" s="158" t="n">
        <f aca="false">C1357+D1357-E1357+F1357</f>
        <v>0</v>
      </c>
    </row>
    <row r="1358" customFormat="false" ht="14.4" hidden="false" customHeight="false" outlineLevel="0" collapsed="false">
      <c r="G1358" s="158" t="n">
        <f aca="false">C1358+D1358-E1358+F1358</f>
        <v>0</v>
      </c>
    </row>
    <row r="1359" customFormat="false" ht="14.4" hidden="false" customHeight="false" outlineLevel="0" collapsed="false">
      <c r="G1359" s="158" t="n">
        <f aca="false">C1359+D1359-E1359+F1359</f>
        <v>0</v>
      </c>
    </row>
    <row r="1360" customFormat="false" ht="14.4" hidden="false" customHeight="false" outlineLevel="0" collapsed="false">
      <c r="G1360" s="158" t="n">
        <f aca="false">C1360+D1360-E1360+F1360</f>
        <v>0</v>
      </c>
    </row>
    <row r="1361" customFormat="false" ht="14.4" hidden="false" customHeight="false" outlineLevel="0" collapsed="false">
      <c r="G1361" s="158" t="n">
        <f aca="false">C1361+D1361-E1361+F1361</f>
        <v>0</v>
      </c>
    </row>
    <row r="1362" customFormat="false" ht="14.4" hidden="false" customHeight="false" outlineLevel="0" collapsed="false">
      <c r="G1362" s="158" t="n">
        <f aca="false">C1362+D1362-E1362+F1362</f>
        <v>0</v>
      </c>
    </row>
    <row r="1363" customFormat="false" ht="14.4" hidden="false" customHeight="false" outlineLevel="0" collapsed="false">
      <c r="G1363" s="158" t="n">
        <f aca="false">C1363+D1363-E1363+F1363</f>
        <v>0</v>
      </c>
    </row>
    <row r="1364" customFormat="false" ht="14.4" hidden="false" customHeight="false" outlineLevel="0" collapsed="false">
      <c r="G1364" s="158" t="n">
        <f aca="false">C1364+D1364-E1364+F1364</f>
        <v>0</v>
      </c>
    </row>
    <row r="1365" customFormat="false" ht="14.4" hidden="false" customHeight="false" outlineLevel="0" collapsed="false">
      <c r="G1365" s="158" t="n">
        <f aca="false">C1365+D1365-E1365+F1365</f>
        <v>0</v>
      </c>
    </row>
    <row r="1366" customFormat="false" ht="14.4" hidden="false" customHeight="false" outlineLevel="0" collapsed="false">
      <c r="G1366" s="158" t="n">
        <f aca="false">C1366+D1366-E1366+F1366</f>
        <v>0</v>
      </c>
    </row>
    <row r="1367" customFormat="false" ht="14.4" hidden="false" customHeight="false" outlineLevel="0" collapsed="false">
      <c r="G1367" s="158" t="n">
        <f aca="false">C1367+D1367-E1367+F1367</f>
        <v>0</v>
      </c>
    </row>
    <row r="1368" customFormat="false" ht="14.4" hidden="false" customHeight="false" outlineLevel="0" collapsed="false">
      <c r="G1368" s="158" t="n">
        <f aca="false">C1368+D1368-E1368+F1368</f>
        <v>0</v>
      </c>
    </row>
    <row r="1369" customFormat="false" ht="14.4" hidden="false" customHeight="false" outlineLevel="0" collapsed="false">
      <c r="G1369" s="158" t="n">
        <f aca="false">C1369+D1369-E1369+F1369</f>
        <v>0</v>
      </c>
    </row>
    <row r="1370" customFormat="false" ht="14.4" hidden="false" customHeight="false" outlineLevel="0" collapsed="false">
      <c r="G1370" s="158" t="n">
        <f aca="false">C1370+D1370-E1370+F1370</f>
        <v>0</v>
      </c>
    </row>
    <row r="1371" customFormat="false" ht="14.4" hidden="false" customHeight="false" outlineLevel="0" collapsed="false">
      <c r="G1371" s="158" t="n">
        <f aca="false">C1371+D1371-E1371+F1371</f>
        <v>0</v>
      </c>
    </row>
    <row r="1372" customFormat="false" ht="14.4" hidden="false" customHeight="false" outlineLevel="0" collapsed="false">
      <c r="G1372" s="158" t="n">
        <f aca="false">C1372+D1372-E1372+F1372</f>
        <v>0</v>
      </c>
    </row>
    <row r="1373" customFormat="false" ht="14.4" hidden="false" customHeight="false" outlineLevel="0" collapsed="false">
      <c r="G1373" s="158" t="n">
        <f aca="false">C1373+D1373-E1373+F1373</f>
        <v>0</v>
      </c>
    </row>
    <row r="1374" customFormat="false" ht="14.4" hidden="false" customHeight="false" outlineLevel="0" collapsed="false">
      <c r="G1374" s="158" t="n">
        <f aca="false">C1374+D1374-E1374+F1374</f>
        <v>0</v>
      </c>
    </row>
    <row r="1375" customFormat="false" ht="14.4" hidden="false" customHeight="false" outlineLevel="0" collapsed="false">
      <c r="G1375" s="158" t="n">
        <f aca="false">C1375+D1375-E1375+F1375</f>
        <v>0</v>
      </c>
    </row>
    <row r="1376" customFormat="false" ht="14.4" hidden="false" customHeight="false" outlineLevel="0" collapsed="false">
      <c r="G1376" s="158" t="n">
        <f aca="false">C1376+D1376-E1376+F1376</f>
        <v>0</v>
      </c>
    </row>
    <row r="1377" customFormat="false" ht="14.4" hidden="false" customHeight="false" outlineLevel="0" collapsed="false">
      <c r="G1377" s="158" t="n">
        <f aca="false">C1377+D1377-E1377+F1377</f>
        <v>0</v>
      </c>
    </row>
    <row r="1378" customFormat="false" ht="14.4" hidden="false" customHeight="false" outlineLevel="0" collapsed="false">
      <c r="G1378" s="158" t="n">
        <f aca="false">C1378+D1378-E1378+F1378</f>
        <v>0</v>
      </c>
    </row>
    <row r="1379" customFormat="false" ht="14.4" hidden="false" customHeight="false" outlineLevel="0" collapsed="false">
      <c r="G1379" s="158" t="n">
        <f aca="false">C1379+D1379-E1379+F1379</f>
        <v>0</v>
      </c>
    </row>
    <row r="1380" customFormat="false" ht="14.4" hidden="false" customHeight="false" outlineLevel="0" collapsed="false">
      <c r="G1380" s="158" t="n">
        <f aca="false">C1380+D1380-E1380+F1380</f>
        <v>0</v>
      </c>
    </row>
    <row r="1381" customFormat="false" ht="14.4" hidden="false" customHeight="false" outlineLevel="0" collapsed="false">
      <c r="G1381" s="158" t="n">
        <f aca="false">C1381+D1381-E1381+F1381</f>
        <v>0</v>
      </c>
    </row>
    <row r="1382" customFormat="false" ht="14.4" hidden="false" customHeight="false" outlineLevel="0" collapsed="false">
      <c r="G1382" s="158" t="n">
        <f aca="false">C1382+D1382-E1382+F1382</f>
        <v>0</v>
      </c>
    </row>
    <row r="1383" customFormat="false" ht="14.4" hidden="false" customHeight="false" outlineLevel="0" collapsed="false">
      <c r="G1383" s="158" t="n">
        <f aca="false">C1383+D1383-E1383+F1383</f>
        <v>0</v>
      </c>
    </row>
    <row r="1384" customFormat="false" ht="14.4" hidden="false" customHeight="false" outlineLevel="0" collapsed="false">
      <c r="G1384" s="158" t="n">
        <f aca="false">C1384+D1384-E1384+F1384</f>
        <v>0</v>
      </c>
    </row>
    <row r="1385" customFormat="false" ht="14.4" hidden="false" customHeight="false" outlineLevel="0" collapsed="false">
      <c r="G1385" s="158" t="n">
        <f aca="false">C1385+D1385-E1385+F1385</f>
        <v>0</v>
      </c>
    </row>
    <row r="1386" customFormat="false" ht="14.4" hidden="false" customHeight="false" outlineLevel="0" collapsed="false">
      <c r="G1386" s="158" t="n">
        <f aca="false">C1386+D1386-E1386+F1386</f>
        <v>0</v>
      </c>
    </row>
    <row r="1387" customFormat="false" ht="14.4" hidden="false" customHeight="false" outlineLevel="0" collapsed="false">
      <c r="G1387" s="158" t="n">
        <f aca="false">C1387+D1387-E1387+F1387</f>
        <v>0</v>
      </c>
    </row>
    <row r="1388" customFormat="false" ht="14.4" hidden="false" customHeight="false" outlineLevel="0" collapsed="false">
      <c r="G1388" s="158" t="n">
        <f aca="false">C1388+D1388-E1388+F1388</f>
        <v>0</v>
      </c>
    </row>
    <row r="1389" customFormat="false" ht="14.4" hidden="false" customHeight="false" outlineLevel="0" collapsed="false">
      <c r="G1389" s="158" t="n">
        <f aca="false">C1389+D1389-E1389+F1389</f>
        <v>0</v>
      </c>
    </row>
    <row r="1390" customFormat="false" ht="14.4" hidden="false" customHeight="false" outlineLevel="0" collapsed="false">
      <c r="G1390" s="158" t="n">
        <f aca="false">C1390+D1390-E1390+F1390</f>
        <v>0</v>
      </c>
    </row>
    <row r="1391" customFormat="false" ht="14.4" hidden="false" customHeight="false" outlineLevel="0" collapsed="false">
      <c r="G1391" s="158" t="n">
        <f aca="false">C1391+D1391-E1391+F1391</f>
        <v>0</v>
      </c>
    </row>
    <row r="1392" customFormat="false" ht="14.4" hidden="false" customHeight="false" outlineLevel="0" collapsed="false">
      <c r="G1392" s="158" t="n">
        <f aca="false">C1392+D1392-E1392+F1392</f>
        <v>0</v>
      </c>
    </row>
    <row r="1393" customFormat="false" ht="14.4" hidden="false" customHeight="false" outlineLevel="0" collapsed="false">
      <c r="G1393" s="158" t="n">
        <f aca="false">C1393+D1393-E1393+F1393</f>
        <v>0</v>
      </c>
    </row>
    <row r="1394" customFormat="false" ht="14.4" hidden="false" customHeight="false" outlineLevel="0" collapsed="false">
      <c r="G1394" s="158" t="n">
        <f aca="false">C1394+D1394-E1394+F1394</f>
        <v>0</v>
      </c>
    </row>
    <row r="1395" customFormat="false" ht="14.4" hidden="false" customHeight="false" outlineLevel="0" collapsed="false">
      <c r="G1395" s="158" t="n">
        <f aca="false">C1395+D1395-E1395+F1395</f>
        <v>0</v>
      </c>
    </row>
    <row r="1396" customFormat="false" ht="14.4" hidden="false" customHeight="false" outlineLevel="0" collapsed="false">
      <c r="G1396" s="158" t="n">
        <f aca="false">C1396+D1396-E1396+F1396</f>
        <v>0</v>
      </c>
    </row>
    <row r="1397" customFormat="false" ht="14.4" hidden="false" customHeight="false" outlineLevel="0" collapsed="false">
      <c r="G1397" s="158" t="n">
        <f aca="false">C1397+D1397-E1397+F1397</f>
        <v>0</v>
      </c>
    </row>
    <row r="1398" customFormat="false" ht="14.4" hidden="false" customHeight="false" outlineLevel="0" collapsed="false">
      <c r="G1398" s="158" t="n">
        <f aca="false">C1398+D1398-E1398+F1398</f>
        <v>0</v>
      </c>
    </row>
    <row r="1399" customFormat="false" ht="14.4" hidden="false" customHeight="false" outlineLevel="0" collapsed="false">
      <c r="G1399" s="158" t="n">
        <f aca="false">C1399+D1399-E1399+F1399</f>
        <v>0</v>
      </c>
    </row>
    <row r="1400" customFormat="false" ht="14.4" hidden="false" customHeight="false" outlineLevel="0" collapsed="false">
      <c r="G1400" s="158" t="n">
        <f aca="false">C1400+D1400-E1400+F1400</f>
        <v>0</v>
      </c>
    </row>
    <row r="1401" customFormat="false" ht="14.4" hidden="false" customHeight="false" outlineLevel="0" collapsed="false">
      <c r="G1401" s="158" t="n">
        <f aca="false">C1401+D1401-E1401+F1401</f>
        <v>0</v>
      </c>
    </row>
    <row r="1402" customFormat="false" ht="14.4" hidden="false" customHeight="false" outlineLevel="0" collapsed="false">
      <c r="G1402" s="158" t="n">
        <f aca="false">C1402+D1402-E1402+F1402</f>
        <v>0</v>
      </c>
    </row>
    <row r="1403" customFormat="false" ht="14.4" hidden="false" customHeight="false" outlineLevel="0" collapsed="false">
      <c r="G1403" s="158" t="n">
        <f aca="false">C1403+D1403-E1403+F1403</f>
        <v>0</v>
      </c>
    </row>
    <row r="1404" customFormat="false" ht="14.4" hidden="false" customHeight="false" outlineLevel="0" collapsed="false">
      <c r="G1404" s="158" t="n">
        <f aca="false">C1404+D1404-E1404+F1404</f>
        <v>0</v>
      </c>
    </row>
    <row r="1405" customFormat="false" ht="14.4" hidden="false" customHeight="false" outlineLevel="0" collapsed="false">
      <c r="G1405" s="158" t="n">
        <f aca="false">C1405+D1405-E1405+F1405</f>
        <v>0</v>
      </c>
    </row>
    <row r="1406" customFormat="false" ht="14.4" hidden="false" customHeight="false" outlineLevel="0" collapsed="false">
      <c r="G1406" s="158" t="n">
        <f aca="false">C1406+D1406-E1406+F1406</f>
        <v>0</v>
      </c>
    </row>
    <row r="1407" customFormat="false" ht="14.4" hidden="false" customHeight="false" outlineLevel="0" collapsed="false">
      <c r="G1407" s="158" t="n">
        <f aca="false">C1407+D1407-E1407+F1407</f>
        <v>0</v>
      </c>
    </row>
    <row r="1408" customFormat="false" ht="14.4" hidden="false" customHeight="false" outlineLevel="0" collapsed="false">
      <c r="G1408" s="158" t="n">
        <f aca="false">C1408+D1408-E1408+F1408</f>
        <v>0</v>
      </c>
    </row>
    <row r="1409" customFormat="false" ht="14.4" hidden="false" customHeight="false" outlineLevel="0" collapsed="false">
      <c r="G1409" s="158" t="n">
        <f aca="false">C1409+D1409-E1409+F1409</f>
        <v>0</v>
      </c>
    </row>
    <row r="1410" customFormat="false" ht="14.4" hidden="false" customHeight="false" outlineLevel="0" collapsed="false">
      <c r="G1410" s="158" t="n">
        <f aca="false">C1410+D1410-E1410+F1410</f>
        <v>0</v>
      </c>
    </row>
    <row r="1411" customFormat="false" ht="14.4" hidden="false" customHeight="false" outlineLevel="0" collapsed="false">
      <c r="G1411" s="158" t="n">
        <f aca="false">C1411+D1411-E1411+F1411</f>
        <v>0</v>
      </c>
    </row>
    <row r="1412" customFormat="false" ht="14.4" hidden="false" customHeight="false" outlineLevel="0" collapsed="false">
      <c r="G1412" s="158" t="n">
        <f aca="false">C1412+D1412-E1412+F1412</f>
        <v>0</v>
      </c>
    </row>
    <row r="1413" customFormat="false" ht="14.4" hidden="false" customHeight="false" outlineLevel="0" collapsed="false">
      <c r="G1413" s="158" t="n">
        <f aca="false">C1413+D1413-E1413+F1413</f>
        <v>0</v>
      </c>
    </row>
    <row r="1414" customFormat="false" ht="14.4" hidden="false" customHeight="false" outlineLevel="0" collapsed="false">
      <c r="G1414" s="158" t="n">
        <f aca="false">C1414+D1414-E1414+F1414</f>
        <v>0</v>
      </c>
    </row>
    <row r="1415" customFormat="false" ht="14.4" hidden="false" customHeight="false" outlineLevel="0" collapsed="false">
      <c r="G1415" s="158" t="n">
        <f aca="false">C1415+D1415-E1415+F1415</f>
        <v>0</v>
      </c>
    </row>
    <row r="1416" customFormat="false" ht="14.4" hidden="false" customHeight="false" outlineLevel="0" collapsed="false">
      <c r="G1416" s="158" t="n">
        <f aca="false">C1416+D1416-E1416+F1416</f>
        <v>0</v>
      </c>
    </row>
    <row r="1417" customFormat="false" ht="14.4" hidden="false" customHeight="false" outlineLevel="0" collapsed="false">
      <c r="G1417" s="158" t="n">
        <f aca="false">C1417+D1417-E1417+F1417</f>
        <v>0</v>
      </c>
    </row>
    <row r="1418" customFormat="false" ht="14.4" hidden="false" customHeight="false" outlineLevel="0" collapsed="false">
      <c r="G1418" s="158" t="n">
        <f aca="false">C1418+D1418-E1418+F1418</f>
        <v>0</v>
      </c>
    </row>
    <row r="1419" customFormat="false" ht="14.4" hidden="false" customHeight="false" outlineLevel="0" collapsed="false">
      <c r="G1419" s="158" t="n">
        <f aca="false">C1419+D1419-E1419+F1419</f>
        <v>0</v>
      </c>
    </row>
    <row r="1420" customFormat="false" ht="14.4" hidden="false" customHeight="false" outlineLevel="0" collapsed="false">
      <c r="G1420" s="158" t="n">
        <f aca="false">C1420+D1420-E1420+F1420</f>
        <v>0</v>
      </c>
    </row>
    <row r="1421" customFormat="false" ht="14.4" hidden="false" customHeight="false" outlineLevel="0" collapsed="false">
      <c r="G1421" s="158" t="n">
        <f aca="false">C1421+D1421-E1421+F1421</f>
        <v>0</v>
      </c>
    </row>
    <row r="1422" customFormat="false" ht="14.4" hidden="false" customHeight="false" outlineLevel="0" collapsed="false">
      <c r="G1422" s="158" t="n">
        <f aca="false">C1422+D1422-E1422+F1422</f>
        <v>0</v>
      </c>
    </row>
    <row r="1423" customFormat="false" ht="14.4" hidden="false" customHeight="false" outlineLevel="0" collapsed="false">
      <c r="G1423" s="158" t="n">
        <f aca="false">C1423+D1423-E1423+F1423</f>
        <v>0</v>
      </c>
    </row>
    <row r="1424" customFormat="false" ht="14.4" hidden="false" customHeight="false" outlineLevel="0" collapsed="false">
      <c r="G1424" s="158" t="n">
        <f aca="false">C1424+D1424-E1424+F1424</f>
        <v>0</v>
      </c>
    </row>
    <row r="1425" customFormat="false" ht="14.4" hidden="false" customHeight="false" outlineLevel="0" collapsed="false">
      <c r="G1425" s="158" t="n">
        <f aca="false">C1425+D1425-E1425+F1425</f>
        <v>0</v>
      </c>
    </row>
    <row r="1426" customFormat="false" ht="14.4" hidden="false" customHeight="false" outlineLevel="0" collapsed="false">
      <c r="G1426" s="158" t="n">
        <f aca="false">C1426+D1426-E1426+F1426</f>
        <v>0</v>
      </c>
    </row>
    <row r="1427" customFormat="false" ht="14.4" hidden="false" customHeight="false" outlineLevel="0" collapsed="false">
      <c r="G1427" s="158" t="n">
        <f aca="false">C1427+D1427-E1427+F1427</f>
        <v>0</v>
      </c>
    </row>
    <row r="1428" customFormat="false" ht="14.4" hidden="false" customHeight="false" outlineLevel="0" collapsed="false">
      <c r="G1428" s="158" t="n">
        <f aca="false">C1428+D1428-E1428+F1428</f>
        <v>0</v>
      </c>
    </row>
    <row r="1429" customFormat="false" ht="14.4" hidden="false" customHeight="false" outlineLevel="0" collapsed="false">
      <c r="G1429" s="158" t="n">
        <f aca="false">C1429+D1429-E1429+F1429</f>
        <v>0</v>
      </c>
    </row>
    <row r="1430" customFormat="false" ht="14.4" hidden="false" customHeight="false" outlineLevel="0" collapsed="false">
      <c r="G1430" s="158" t="n">
        <f aca="false">C1430+D1430-E1430+F1430</f>
        <v>0</v>
      </c>
    </row>
    <row r="1431" customFormat="false" ht="14.4" hidden="false" customHeight="false" outlineLevel="0" collapsed="false">
      <c r="G1431" s="158" t="n">
        <f aca="false">C1431+D1431-E1431+F1431</f>
        <v>0</v>
      </c>
    </row>
    <row r="1432" customFormat="false" ht="14.4" hidden="false" customHeight="false" outlineLevel="0" collapsed="false">
      <c r="G1432" s="158" t="n">
        <f aca="false">C1432+D1432-E1432+F1432</f>
        <v>0</v>
      </c>
    </row>
    <row r="1433" customFormat="false" ht="14.4" hidden="false" customHeight="false" outlineLevel="0" collapsed="false">
      <c r="G1433" s="158" t="n">
        <f aca="false">C1433+D1433-E1433+F1433</f>
        <v>0</v>
      </c>
    </row>
    <row r="1434" customFormat="false" ht="14.4" hidden="false" customHeight="false" outlineLevel="0" collapsed="false">
      <c r="G1434" s="158" t="n">
        <f aca="false">C1434+D1434-E1434+F1434</f>
        <v>0</v>
      </c>
    </row>
    <row r="1435" customFormat="false" ht="14.4" hidden="false" customHeight="false" outlineLevel="0" collapsed="false">
      <c r="G1435" s="158" t="n">
        <f aca="false">C1435+D1435-E1435+F1435</f>
        <v>0</v>
      </c>
    </row>
    <row r="1436" customFormat="false" ht="14.4" hidden="false" customHeight="false" outlineLevel="0" collapsed="false">
      <c r="G1436" s="158" t="n">
        <f aca="false">C1436+D1436-E1436+F1436</f>
        <v>0</v>
      </c>
    </row>
    <row r="1437" customFormat="false" ht="14.4" hidden="false" customHeight="false" outlineLevel="0" collapsed="false">
      <c r="G1437" s="158" t="n">
        <f aca="false">C1437+D1437-E1437+F1437</f>
        <v>0</v>
      </c>
    </row>
    <row r="1438" customFormat="false" ht="14.4" hidden="false" customHeight="false" outlineLevel="0" collapsed="false">
      <c r="G1438" s="158" t="n">
        <f aca="false">C1438+D1438-E1438+F1438</f>
        <v>0</v>
      </c>
    </row>
    <row r="1439" customFormat="false" ht="14.4" hidden="false" customHeight="false" outlineLevel="0" collapsed="false">
      <c r="G1439" s="158" t="n">
        <f aca="false">C1439+D1439-E1439+F1439</f>
        <v>0</v>
      </c>
    </row>
    <row r="1440" customFormat="false" ht="14.4" hidden="false" customHeight="false" outlineLevel="0" collapsed="false">
      <c r="G1440" s="158" t="n">
        <f aca="false">C1440+D1440-E1440+F1440</f>
        <v>0</v>
      </c>
    </row>
    <row r="1441" customFormat="false" ht="14.4" hidden="false" customHeight="false" outlineLevel="0" collapsed="false">
      <c r="G1441" s="158" t="n">
        <f aca="false">C1441+D1441-E1441+F1441</f>
        <v>0</v>
      </c>
    </row>
    <row r="1442" customFormat="false" ht="14.4" hidden="false" customHeight="false" outlineLevel="0" collapsed="false">
      <c r="G1442" s="158" t="n">
        <f aca="false">C1442+D1442-E1442+F1442</f>
        <v>0</v>
      </c>
    </row>
    <row r="1443" customFormat="false" ht="14.4" hidden="false" customHeight="false" outlineLevel="0" collapsed="false">
      <c r="G1443" s="158" t="n">
        <f aca="false">C1443+D1443-E1443+F1443</f>
        <v>0</v>
      </c>
    </row>
    <row r="1444" customFormat="false" ht="14.4" hidden="false" customHeight="false" outlineLevel="0" collapsed="false">
      <c r="G1444" s="158" t="n">
        <f aca="false">C1444+D1444-E1444+F1444</f>
        <v>0</v>
      </c>
    </row>
    <row r="1445" customFormat="false" ht="14.4" hidden="false" customHeight="false" outlineLevel="0" collapsed="false">
      <c r="G1445" s="158" t="n">
        <f aca="false">C1445+D1445-E1445+F1445</f>
        <v>0</v>
      </c>
    </row>
    <row r="1446" customFormat="false" ht="14.4" hidden="false" customHeight="false" outlineLevel="0" collapsed="false">
      <c r="G1446" s="158" t="n">
        <f aca="false">C1446+D1446-E1446+F1446</f>
        <v>0</v>
      </c>
    </row>
    <row r="1447" customFormat="false" ht="14.4" hidden="false" customHeight="false" outlineLevel="0" collapsed="false">
      <c r="G1447" s="158" t="n">
        <f aca="false">C1447+D1447-E1447+F1447</f>
        <v>0</v>
      </c>
    </row>
    <row r="1448" customFormat="false" ht="14.4" hidden="false" customHeight="false" outlineLevel="0" collapsed="false">
      <c r="G1448" s="158" t="n">
        <f aca="false">C1448+D1448-E1448+F1448</f>
        <v>0</v>
      </c>
    </row>
    <row r="1449" customFormat="false" ht="14.4" hidden="false" customHeight="false" outlineLevel="0" collapsed="false">
      <c r="G1449" s="158" t="n">
        <f aca="false">C1449+D1449-E1449+F1449</f>
        <v>0</v>
      </c>
    </row>
    <row r="1450" customFormat="false" ht="14.4" hidden="false" customHeight="false" outlineLevel="0" collapsed="false">
      <c r="G1450" s="158" t="n">
        <f aca="false">C1450+D1450-E1450+F1450</f>
        <v>0</v>
      </c>
    </row>
    <row r="1451" customFormat="false" ht="14.4" hidden="false" customHeight="false" outlineLevel="0" collapsed="false">
      <c r="G1451" s="158" t="n">
        <f aca="false">C1451+D1451-E1451+F1451</f>
        <v>0</v>
      </c>
    </row>
    <row r="1452" customFormat="false" ht="14.4" hidden="false" customHeight="false" outlineLevel="0" collapsed="false">
      <c r="G1452" s="158" t="n">
        <f aca="false">C1452+D1452-E1452+F1452</f>
        <v>0</v>
      </c>
    </row>
    <row r="1453" customFormat="false" ht="14.4" hidden="false" customHeight="false" outlineLevel="0" collapsed="false">
      <c r="G1453" s="158" t="n">
        <f aca="false">C1453+D1453-E1453+F1453</f>
        <v>0</v>
      </c>
    </row>
    <row r="1454" customFormat="false" ht="14.4" hidden="false" customHeight="false" outlineLevel="0" collapsed="false">
      <c r="G1454" s="158" t="n">
        <f aca="false">C1454+D1454-E1454+F1454</f>
        <v>0</v>
      </c>
    </row>
    <row r="1455" customFormat="false" ht="14.4" hidden="false" customHeight="false" outlineLevel="0" collapsed="false">
      <c r="G1455" s="158" t="n">
        <f aca="false">C1455+D1455-E1455+F1455</f>
        <v>0</v>
      </c>
    </row>
    <row r="1456" customFormat="false" ht="14.4" hidden="false" customHeight="false" outlineLevel="0" collapsed="false">
      <c r="G1456" s="158" t="n">
        <f aca="false">C1456+D1456-E1456+F1456</f>
        <v>0</v>
      </c>
    </row>
    <row r="1457" customFormat="false" ht="14.4" hidden="false" customHeight="false" outlineLevel="0" collapsed="false">
      <c r="G1457" s="158" t="n">
        <f aca="false">C1457+D1457-E1457+F1457</f>
        <v>0</v>
      </c>
    </row>
    <row r="1458" customFormat="false" ht="14.4" hidden="false" customHeight="false" outlineLevel="0" collapsed="false">
      <c r="G1458" s="158" t="n">
        <f aca="false">C1458+D1458-E1458+F1458</f>
        <v>0</v>
      </c>
    </row>
    <row r="1459" customFormat="false" ht="14.4" hidden="false" customHeight="false" outlineLevel="0" collapsed="false">
      <c r="G1459" s="158" t="n">
        <f aca="false">C1459+D1459-E1459+F1459</f>
        <v>0</v>
      </c>
    </row>
    <row r="1460" customFormat="false" ht="14.4" hidden="false" customHeight="false" outlineLevel="0" collapsed="false">
      <c r="G1460" s="158" t="n">
        <f aca="false">C1460+D1460-E1460+F1460</f>
        <v>0</v>
      </c>
    </row>
    <row r="1461" customFormat="false" ht="14.4" hidden="false" customHeight="false" outlineLevel="0" collapsed="false">
      <c r="G1461" s="158" t="n">
        <f aca="false">C1461+D1461-E1461+F1461</f>
        <v>0</v>
      </c>
    </row>
    <row r="1462" customFormat="false" ht="14.4" hidden="false" customHeight="false" outlineLevel="0" collapsed="false">
      <c r="G1462" s="158" t="n">
        <f aca="false">C1462+D1462-E1462+F1462</f>
        <v>0</v>
      </c>
    </row>
    <row r="1463" customFormat="false" ht="14.4" hidden="false" customHeight="false" outlineLevel="0" collapsed="false">
      <c r="G1463" s="158" t="n">
        <f aca="false">C1463+D1463-E1463+F1463</f>
        <v>0</v>
      </c>
    </row>
    <row r="1464" customFormat="false" ht="14.4" hidden="false" customHeight="false" outlineLevel="0" collapsed="false">
      <c r="G1464" s="158" t="n">
        <f aca="false">C1464+D1464-E1464+F1464</f>
        <v>0</v>
      </c>
    </row>
    <row r="1465" customFormat="false" ht="14.4" hidden="false" customHeight="false" outlineLevel="0" collapsed="false">
      <c r="G1465" s="158" t="n">
        <f aca="false">C1465+D1465-E1465+F1465</f>
        <v>0</v>
      </c>
    </row>
    <row r="1466" customFormat="false" ht="14.4" hidden="false" customHeight="false" outlineLevel="0" collapsed="false">
      <c r="G1466" s="158" t="n">
        <f aca="false">C1466+D1466-E1466+F1466</f>
        <v>0</v>
      </c>
    </row>
    <row r="1467" customFormat="false" ht="14.4" hidden="false" customHeight="false" outlineLevel="0" collapsed="false">
      <c r="G1467" s="158" t="n">
        <f aca="false">C1467+D1467-E1467+F1467</f>
        <v>0</v>
      </c>
    </row>
    <row r="1468" customFormat="false" ht="14.4" hidden="false" customHeight="false" outlineLevel="0" collapsed="false">
      <c r="G1468" s="158" t="n">
        <f aca="false">C1468+D1468-E1468+F1468</f>
        <v>0</v>
      </c>
    </row>
    <row r="1469" customFormat="false" ht="14.4" hidden="false" customHeight="false" outlineLevel="0" collapsed="false">
      <c r="G1469" s="158" t="n">
        <f aca="false">C1469+D1469-E1469+F1469</f>
        <v>0</v>
      </c>
    </row>
    <row r="1470" customFormat="false" ht="14.4" hidden="false" customHeight="false" outlineLevel="0" collapsed="false">
      <c r="G1470" s="158" t="n">
        <f aca="false">C1470+D1470-E1470+F1470</f>
        <v>0</v>
      </c>
    </row>
    <row r="1471" customFormat="false" ht="14.4" hidden="false" customHeight="false" outlineLevel="0" collapsed="false">
      <c r="G1471" s="158" t="n">
        <f aca="false">C1471+D1471-E1471+F1471</f>
        <v>0</v>
      </c>
    </row>
    <row r="1472" customFormat="false" ht="14.4" hidden="false" customHeight="false" outlineLevel="0" collapsed="false">
      <c r="G1472" s="158" t="n">
        <f aca="false">C1472+D1472-E1472+F1472</f>
        <v>0</v>
      </c>
    </row>
    <row r="1473" customFormat="false" ht="14.4" hidden="false" customHeight="false" outlineLevel="0" collapsed="false">
      <c r="G1473" s="158" t="n">
        <f aca="false">C1473+D1473-E1473+F1473</f>
        <v>0</v>
      </c>
    </row>
    <row r="1474" customFormat="false" ht="14.4" hidden="false" customHeight="false" outlineLevel="0" collapsed="false">
      <c r="G1474" s="158" t="n">
        <f aca="false">C1474+D1474-E1474+F1474</f>
        <v>0</v>
      </c>
    </row>
    <row r="1475" customFormat="false" ht="14.4" hidden="false" customHeight="false" outlineLevel="0" collapsed="false">
      <c r="G1475" s="158" t="n">
        <f aca="false">C1475+D1475-E1475+F1475</f>
        <v>0</v>
      </c>
    </row>
    <row r="1476" customFormat="false" ht="14.4" hidden="false" customHeight="false" outlineLevel="0" collapsed="false">
      <c r="G1476" s="158" t="n">
        <f aca="false">C1476+D1476-E1476+F1476</f>
        <v>0</v>
      </c>
    </row>
    <row r="1477" customFormat="false" ht="14.4" hidden="false" customHeight="false" outlineLevel="0" collapsed="false">
      <c r="G1477" s="158" t="n">
        <f aca="false">C1477+D1477-E1477+F1477</f>
        <v>0</v>
      </c>
    </row>
    <row r="1478" customFormat="false" ht="14.4" hidden="false" customHeight="false" outlineLevel="0" collapsed="false">
      <c r="G1478" s="158" t="n">
        <f aca="false">C1478+D1478-E1478+F1478</f>
        <v>0</v>
      </c>
    </row>
    <row r="1479" customFormat="false" ht="14.4" hidden="false" customHeight="false" outlineLevel="0" collapsed="false">
      <c r="G1479" s="158" t="n">
        <f aca="false">C1479+D1479-E1479+F1479</f>
        <v>0</v>
      </c>
    </row>
    <row r="1480" customFormat="false" ht="14.4" hidden="false" customHeight="false" outlineLevel="0" collapsed="false">
      <c r="G1480" s="158" t="n">
        <f aca="false">C1480+D1480-E1480+F1480</f>
        <v>0</v>
      </c>
    </row>
    <row r="1481" customFormat="false" ht="14.4" hidden="false" customHeight="false" outlineLevel="0" collapsed="false">
      <c r="G1481" s="158" t="n">
        <f aca="false">C1481+D1481-E1481+F1481</f>
        <v>0</v>
      </c>
    </row>
    <row r="1482" customFormat="false" ht="14.4" hidden="false" customHeight="false" outlineLevel="0" collapsed="false">
      <c r="G1482" s="158" t="n">
        <f aca="false">C1482+D1482-E1482+F1482</f>
        <v>0</v>
      </c>
    </row>
    <row r="1483" customFormat="false" ht="14.4" hidden="false" customHeight="false" outlineLevel="0" collapsed="false">
      <c r="G1483" s="158" t="n">
        <f aca="false">C1483+D1483-E1483+F1483</f>
        <v>0</v>
      </c>
    </row>
    <row r="1484" customFormat="false" ht="14.4" hidden="false" customHeight="false" outlineLevel="0" collapsed="false">
      <c r="G1484" s="158" t="n">
        <f aca="false">C1484+D1484-E1484+F1484</f>
        <v>0</v>
      </c>
    </row>
    <row r="1485" customFormat="false" ht="14.4" hidden="false" customHeight="false" outlineLevel="0" collapsed="false">
      <c r="G1485" s="158" t="n">
        <f aca="false">C1485+D1485-E1485+F1485</f>
        <v>0</v>
      </c>
    </row>
    <row r="1486" customFormat="false" ht="14.4" hidden="false" customHeight="false" outlineLevel="0" collapsed="false">
      <c r="G1486" s="158" t="n">
        <f aca="false">C1486+D1486-E1486+F1486</f>
        <v>0</v>
      </c>
    </row>
    <row r="1487" customFormat="false" ht="14.4" hidden="false" customHeight="false" outlineLevel="0" collapsed="false">
      <c r="G1487" s="158" t="n">
        <f aca="false">C1487+D1487-E1487+F1487</f>
        <v>0</v>
      </c>
    </row>
    <row r="1488" customFormat="false" ht="14.4" hidden="false" customHeight="false" outlineLevel="0" collapsed="false">
      <c r="G1488" s="158" t="n">
        <f aca="false">C1488+D1488-E1488+F1488</f>
        <v>0</v>
      </c>
    </row>
    <row r="1489" customFormat="false" ht="14.4" hidden="false" customHeight="false" outlineLevel="0" collapsed="false">
      <c r="G1489" s="158" t="n">
        <f aca="false">C1489+D1489-E1489+F1489</f>
        <v>0</v>
      </c>
    </row>
    <row r="1490" customFormat="false" ht="14.4" hidden="false" customHeight="false" outlineLevel="0" collapsed="false">
      <c r="G1490" s="158" t="n">
        <f aca="false">C1490+D1490-E1490+F1490</f>
        <v>0</v>
      </c>
    </row>
    <row r="1491" customFormat="false" ht="14.4" hidden="false" customHeight="false" outlineLevel="0" collapsed="false">
      <c r="G1491" s="158" t="n">
        <f aca="false">C1491+D1491-E1491+F1491</f>
        <v>0</v>
      </c>
    </row>
    <row r="1492" customFormat="false" ht="14.4" hidden="false" customHeight="false" outlineLevel="0" collapsed="false">
      <c r="G1492" s="158" t="n">
        <f aca="false">C1492+D1492-E1492+F1492</f>
        <v>0</v>
      </c>
    </row>
    <row r="1493" customFormat="false" ht="14.4" hidden="false" customHeight="false" outlineLevel="0" collapsed="false">
      <c r="G1493" s="158" t="n">
        <f aca="false">C1493+D1493-E1493+F1493</f>
        <v>0</v>
      </c>
    </row>
    <row r="1494" customFormat="false" ht="14.4" hidden="false" customHeight="false" outlineLevel="0" collapsed="false">
      <c r="G1494" s="158" t="n">
        <f aca="false">C1494+D1494-E1494+F1494</f>
        <v>0</v>
      </c>
    </row>
    <row r="1495" customFormat="false" ht="14.4" hidden="false" customHeight="false" outlineLevel="0" collapsed="false">
      <c r="G1495" s="158" t="n">
        <f aca="false">C1495+D1495-E1495+F1495</f>
        <v>0</v>
      </c>
    </row>
    <row r="1496" customFormat="false" ht="14.4" hidden="false" customHeight="false" outlineLevel="0" collapsed="false">
      <c r="G1496" s="158" t="n">
        <f aca="false">C1496+D1496-E1496+F1496</f>
        <v>0</v>
      </c>
    </row>
    <row r="1497" customFormat="false" ht="14.4" hidden="false" customHeight="false" outlineLevel="0" collapsed="false">
      <c r="G1497" s="158" t="n">
        <f aca="false">C1497+D1497-E1497+F1497</f>
        <v>0</v>
      </c>
    </row>
    <row r="1498" customFormat="false" ht="14.4" hidden="false" customHeight="false" outlineLevel="0" collapsed="false">
      <c r="G1498" s="158" t="n">
        <f aca="false">C1498+D1498-E1498+F1498</f>
        <v>0</v>
      </c>
    </row>
    <row r="1499" customFormat="false" ht="14.4" hidden="false" customHeight="false" outlineLevel="0" collapsed="false">
      <c r="G1499" s="158" t="n">
        <f aca="false">C1499+D1499-E1499+F1499</f>
        <v>0</v>
      </c>
    </row>
    <row r="1500" customFormat="false" ht="14.4" hidden="false" customHeight="false" outlineLevel="0" collapsed="false">
      <c r="G1500" s="158" t="n">
        <f aca="false">C1500+D1500-E1500+F1500</f>
        <v>0</v>
      </c>
    </row>
    <row r="1501" customFormat="false" ht="14.4" hidden="false" customHeight="false" outlineLevel="0" collapsed="false">
      <c r="G1501" s="158" t="n">
        <f aca="false">C1501+D1501-E1501+F1501</f>
        <v>0</v>
      </c>
    </row>
    <row r="1502" customFormat="false" ht="14.4" hidden="false" customHeight="false" outlineLevel="0" collapsed="false">
      <c r="G1502" s="158" t="n">
        <f aca="false">C1502+D1502-E1502+F1502</f>
        <v>0</v>
      </c>
    </row>
    <row r="1503" customFormat="false" ht="14.4" hidden="false" customHeight="false" outlineLevel="0" collapsed="false">
      <c r="G1503" s="158" t="n">
        <f aca="false">C1503+D1503-E1503+F1503</f>
        <v>0</v>
      </c>
    </row>
    <row r="1504" customFormat="false" ht="14.4" hidden="false" customHeight="false" outlineLevel="0" collapsed="false">
      <c r="G1504" s="158" t="n">
        <f aca="false">C1504+D1504-E1504+F1504</f>
        <v>0</v>
      </c>
    </row>
    <row r="1505" customFormat="false" ht="14.4" hidden="false" customHeight="false" outlineLevel="0" collapsed="false">
      <c r="G1505" s="158" t="n">
        <f aca="false">C1505+D1505-E1505+F1505</f>
        <v>0</v>
      </c>
    </row>
    <row r="1506" customFormat="false" ht="14.4" hidden="false" customHeight="false" outlineLevel="0" collapsed="false">
      <c r="G1506" s="158" t="n">
        <f aca="false">C1506+D1506-E1506+F1506</f>
        <v>0</v>
      </c>
    </row>
    <row r="1507" customFormat="false" ht="14.4" hidden="false" customHeight="false" outlineLevel="0" collapsed="false">
      <c r="G1507" s="158" t="n">
        <f aca="false">C1507+D1507-E1507+F1507</f>
        <v>0</v>
      </c>
    </row>
    <row r="1508" customFormat="false" ht="14.4" hidden="false" customHeight="false" outlineLevel="0" collapsed="false">
      <c r="G1508" s="158" t="n">
        <f aca="false">C1508+D1508-E1508+F1508</f>
        <v>0</v>
      </c>
    </row>
    <row r="1509" customFormat="false" ht="14.4" hidden="false" customHeight="false" outlineLevel="0" collapsed="false">
      <c r="G1509" s="158" t="n">
        <f aca="false">C1509+D1509-E1509+F1509</f>
        <v>0</v>
      </c>
    </row>
    <row r="1510" customFormat="false" ht="14.4" hidden="false" customHeight="false" outlineLevel="0" collapsed="false">
      <c r="G1510" s="158" t="n">
        <f aca="false">C1510+D1510-E1510+F1510</f>
        <v>0</v>
      </c>
    </row>
    <row r="1511" customFormat="false" ht="14.4" hidden="false" customHeight="false" outlineLevel="0" collapsed="false">
      <c r="G1511" s="158" t="n">
        <f aca="false">C1511+D1511-E1511+F1511</f>
        <v>0</v>
      </c>
    </row>
    <row r="1512" customFormat="false" ht="14.4" hidden="false" customHeight="false" outlineLevel="0" collapsed="false">
      <c r="G1512" s="158" t="n">
        <f aca="false">C1512+D1512-E1512+F1512</f>
        <v>0</v>
      </c>
    </row>
    <row r="1513" customFormat="false" ht="14.4" hidden="false" customHeight="false" outlineLevel="0" collapsed="false">
      <c r="G1513" s="158" t="n">
        <f aca="false">C1513+D1513-E1513+F1513</f>
        <v>0</v>
      </c>
    </row>
    <row r="1514" customFormat="false" ht="14.4" hidden="false" customHeight="false" outlineLevel="0" collapsed="false">
      <c r="G1514" s="158" t="n">
        <f aca="false">C1514+D1514-E1514+F1514</f>
        <v>0</v>
      </c>
    </row>
    <row r="1515" customFormat="false" ht="14.4" hidden="false" customHeight="false" outlineLevel="0" collapsed="false">
      <c r="G1515" s="158" t="n">
        <f aca="false">C1515+D1515-E1515+F1515</f>
        <v>0</v>
      </c>
    </row>
    <row r="1516" customFormat="false" ht="14.4" hidden="false" customHeight="false" outlineLevel="0" collapsed="false">
      <c r="G1516" s="158" t="n">
        <f aca="false">C1516+D1516-E1516+F1516</f>
        <v>0</v>
      </c>
    </row>
    <row r="1517" customFormat="false" ht="14.4" hidden="false" customHeight="false" outlineLevel="0" collapsed="false">
      <c r="G1517" s="158" t="n">
        <f aca="false">C1517+D1517-E1517+F1517</f>
        <v>0</v>
      </c>
    </row>
    <row r="1518" customFormat="false" ht="14.4" hidden="false" customHeight="false" outlineLevel="0" collapsed="false">
      <c r="G1518" s="158" t="n">
        <f aca="false">C1518+D1518-E1518+F1518</f>
        <v>0</v>
      </c>
    </row>
    <row r="1519" customFormat="false" ht="14.4" hidden="false" customHeight="false" outlineLevel="0" collapsed="false">
      <c r="G1519" s="158" t="n">
        <f aca="false">C1519+D1519-E1519+F1519</f>
        <v>0</v>
      </c>
    </row>
    <row r="1520" customFormat="false" ht="14.4" hidden="false" customHeight="false" outlineLevel="0" collapsed="false">
      <c r="G1520" s="158" t="n">
        <f aca="false">C1520+D1520-E1520+F1520</f>
        <v>0</v>
      </c>
    </row>
    <row r="1521" customFormat="false" ht="14.4" hidden="false" customHeight="false" outlineLevel="0" collapsed="false">
      <c r="G1521" s="158" t="n">
        <f aca="false">C1521+D1521-E1521+F1521</f>
        <v>0</v>
      </c>
    </row>
    <row r="1522" customFormat="false" ht="14.4" hidden="false" customHeight="false" outlineLevel="0" collapsed="false">
      <c r="G1522" s="158" t="n">
        <f aca="false">C1522+D1522-E1522+F1522</f>
        <v>0</v>
      </c>
    </row>
    <row r="1523" customFormat="false" ht="14.4" hidden="false" customHeight="false" outlineLevel="0" collapsed="false">
      <c r="G1523" s="158" t="n">
        <f aca="false">C1523+D1523-E1523+F1523</f>
        <v>0</v>
      </c>
    </row>
    <row r="1524" customFormat="false" ht="14.4" hidden="false" customHeight="false" outlineLevel="0" collapsed="false">
      <c r="G1524" s="158" t="n">
        <f aca="false">C1524+D1524-E1524+F1524</f>
        <v>0</v>
      </c>
    </row>
    <row r="1525" customFormat="false" ht="14.4" hidden="false" customHeight="false" outlineLevel="0" collapsed="false">
      <c r="G1525" s="158" t="n">
        <f aca="false">C1525+D1525-E1525+F1525</f>
        <v>0</v>
      </c>
    </row>
    <row r="1526" customFormat="false" ht="14.4" hidden="false" customHeight="false" outlineLevel="0" collapsed="false">
      <c r="G1526" s="158" t="n">
        <f aca="false">C1526+D1526-E1526+F1526</f>
        <v>0</v>
      </c>
    </row>
    <row r="1527" customFormat="false" ht="14.4" hidden="false" customHeight="false" outlineLevel="0" collapsed="false">
      <c r="G1527" s="158" t="n">
        <f aca="false">C1527+D1527-E1527+F1527</f>
        <v>0</v>
      </c>
    </row>
    <row r="1528" customFormat="false" ht="14.4" hidden="false" customHeight="false" outlineLevel="0" collapsed="false">
      <c r="G1528" s="158" t="n">
        <f aca="false">C1528+D1528-E1528+F1528</f>
        <v>0</v>
      </c>
    </row>
    <row r="1529" customFormat="false" ht="14.4" hidden="false" customHeight="false" outlineLevel="0" collapsed="false">
      <c r="G1529" s="158" t="n">
        <f aca="false">C1529+D1529-E1529+F1529</f>
        <v>0</v>
      </c>
    </row>
    <row r="1530" customFormat="false" ht="14.4" hidden="false" customHeight="false" outlineLevel="0" collapsed="false">
      <c r="G1530" s="158" t="n">
        <f aca="false">C1530+D1530-E1530+F1530</f>
        <v>0</v>
      </c>
    </row>
    <row r="1531" customFormat="false" ht="14.4" hidden="false" customHeight="false" outlineLevel="0" collapsed="false">
      <c r="G1531" s="158" t="n">
        <f aca="false">C1531+D1531-E1531+F1531</f>
        <v>0</v>
      </c>
    </row>
    <row r="1532" customFormat="false" ht="14.4" hidden="false" customHeight="false" outlineLevel="0" collapsed="false">
      <c r="G1532" s="158" t="n">
        <f aca="false">C1532+D1532-E1532+F1532</f>
        <v>0</v>
      </c>
    </row>
    <row r="1533" customFormat="false" ht="14.4" hidden="false" customHeight="false" outlineLevel="0" collapsed="false">
      <c r="G1533" s="158" t="n">
        <f aca="false">C1533+D1533-E1533+F1533</f>
        <v>0</v>
      </c>
    </row>
    <row r="1534" customFormat="false" ht="14.4" hidden="false" customHeight="false" outlineLevel="0" collapsed="false">
      <c r="G1534" s="158" t="n">
        <f aca="false">C1534+D1534-E1534+F1534</f>
        <v>0</v>
      </c>
    </row>
    <row r="1535" customFormat="false" ht="14.4" hidden="false" customHeight="false" outlineLevel="0" collapsed="false">
      <c r="G1535" s="158" t="n">
        <f aca="false">C1535+D1535-E1535+F1535</f>
        <v>0</v>
      </c>
    </row>
    <row r="1536" customFormat="false" ht="14.4" hidden="false" customHeight="false" outlineLevel="0" collapsed="false">
      <c r="G1536" s="158" t="n">
        <f aca="false">C1536+D1536-E1536+F1536</f>
        <v>0</v>
      </c>
    </row>
    <row r="1537" customFormat="false" ht="14.4" hidden="false" customHeight="false" outlineLevel="0" collapsed="false">
      <c r="G1537" s="158" t="n">
        <f aca="false">C1537+D1537-E1537+F1537</f>
        <v>0</v>
      </c>
    </row>
    <row r="1538" customFormat="false" ht="14.4" hidden="false" customHeight="false" outlineLevel="0" collapsed="false">
      <c r="G1538" s="158" t="n">
        <f aca="false">C1538+D1538-E1538+F1538</f>
        <v>0</v>
      </c>
    </row>
    <row r="1539" customFormat="false" ht="14.4" hidden="false" customHeight="false" outlineLevel="0" collapsed="false">
      <c r="G1539" s="158" t="n">
        <f aca="false">C1539+D1539-E1539+F1539</f>
        <v>0</v>
      </c>
    </row>
    <row r="1540" customFormat="false" ht="14.4" hidden="false" customHeight="false" outlineLevel="0" collapsed="false">
      <c r="G1540" s="158" t="n">
        <f aca="false">C1540+D1540-E1540+F1540</f>
        <v>0</v>
      </c>
    </row>
    <row r="1541" customFormat="false" ht="14.4" hidden="false" customHeight="false" outlineLevel="0" collapsed="false">
      <c r="G1541" s="158" t="n">
        <f aca="false">C1541+D1541-E1541+F1541</f>
        <v>0</v>
      </c>
    </row>
    <row r="1542" customFormat="false" ht="14.4" hidden="false" customHeight="false" outlineLevel="0" collapsed="false">
      <c r="G1542" s="158" t="n">
        <f aca="false">C1542+D1542-E1542+F1542</f>
        <v>0</v>
      </c>
    </row>
    <row r="1543" customFormat="false" ht="14.4" hidden="false" customHeight="false" outlineLevel="0" collapsed="false">
      <c r="G1543" s="158" t="n">
        <f aca="false">C1543+D1543-E1543+F1543</f>
        <v>0</v>
      </c>
    </row>
    <row r="1544" customFormat="false" ht="14.4" hidden="false" customHeight="false" outlineLevel="0" collapsed="false">
      <c r="G1544" s="158" t="n">
        <f aca="false">C1544+D1544-E1544+F1544</f>
        <v>0</v>
      </c>
    </row>
    <row r="1545" customFormat="false" ht="14.4" hidden="false" customHeight="false" outlineLevel="0" collapsed="false">
      <c r="G1545" s="158" t="n">
        <f aca="false">C1545+D1545-E1545+F1545</f>
        <v>0</v>
      </c>
    </row>
    <row r="1546" customFormat="false" ht="14.4" hidden="false" customHeight="false" outlineLevel="0" collapsed="false">
      <c r="G1546" s="158" t="n">
        <f aca="false">C1546+D1546-E1546+F1546</f>
        <v>0</v>
      </c>
    </row>
    <row r="1547" customFormat="false" ht="14.4" hidden="false" customHeight="false" outlineLevel="0" collapsed="false">
      <c r="G1547" s="158" t="n">
        <f aca="false">C1547+D1547-E1547+F1547</f>
        <v>0</v>
      </c>
    </row>
    <row r="1548" customFormat="false" ht="14.4" hidden="false" customHeight="false" outlineLevel="0" collapsed="false">
      <c r="G1548" s="158" t="n">
        <f aca="false">C1548+D1548-E1548+F1548</f>
        <v>0</v>
      </c>
    </row>
    <row r="1549" customFormat="false" ht="14.4" hidden="false" customHeight="false" outlineLevel="0" collapsed="false">
      <c r="G1549" s="158" t="n">
        <f aca="false">C1549+D1549-E1549+F1549</f>
        <v>0</v>
      </c>
    </row>
    <row r="1550" customFormat="false" ht="14.4" hidden="false" customHeight="false" outlineLevel="0" collapsed="false">
      <c r="G1550" s="158" t="n">
        <f aca="false">C1550+D1550-E1550+F1550</f>
        <v>0</v>
      </c>
    </row>
    <row r="1551" customFormat="false" ht="14.4" hidden="false" customHeight="false" outlineLevel="0" collapsed="false">
      <c r="G1551" s="158" t="n">
        <f aca="false">C1551+D1551-E1551+F1551</f>
        <v>0</v>
      </c>
    </row>
    <row r="1552" customFormat="false" ht="14.4" hidden="false" customHeight="false" outlineLevel="0" collapsed="false">
      <c r="G1552" s="158" t="n">
        <f aca="false">C1552+D1552-E1552+F1552</f>
        <v>0</v>
      </c>
    </row>
    <row r="1553" customFormat="false" ht="14.4" hidden="false" customHeight="false" outlineLevel="0" collapsed="false">
      <c r="G1553" s="158" t="n">
        <f aca="false">C1553+D1553-E1553+F1553</f>
        <v>0</v>
      </c>
    </row>
    <row r="1554" customFormat="false" ht="14.4" hidden="false" customHeight="false" outlineLevel="0" collapsed="false">
      <c r="G1554" s="158" t="n">
        <f aca="false">C1554+D1554-E1554+F1554</f>
        <v>0</v>
      </c>
    </row>
    <row r="1555" customFormat="false" ht="14.4" hidden="false" customHeight="false" outlineLevel="0" collapsed="false">
      <c r="G1555" s="158" t="n">
        <f aca="false">C1555+D1555-E1555+F1555</f>
        <v>0</v>
      </c>
    </row>
    <row r="1556" customFormat="false" ht="14.4" hidden="false" customHeight="false" outlineLevel="0" collapsed="false">
      <c r="G1556" s="158" t="n">
        <f aca="false">C1556+D1556-E1556+F1556</f>
        <v>0</v>
      </c>
    </row>
    <row r="1557" customFormat="false" ht="14.4" hidden="false" customHeight="false" outlineLevel="0" collapsed="false">
      <c r="G1557" s="158" t="n">
        <f aca="false">C1557+D1557-E1557+F1557</f>
        <v>0</v>
      </c>
    </row>
    <row r="1558" customFormat="false" ht="14.4" hidden="false" customHeight="false" outlineLevel="0" collapsed="false">
      <c r="G1558" s="158" t="n">
        <f aca="false">C1558+D1558-E1558+F1558</f>
        <v>0</v>
      </c>
    </row>
    <row r="1559" customFormat="false" ht="14.4" hidden="false" customHeight="false" outlineLevel="0" collapsed="false">
      <c r="G1559" s="158" t="n">
        <f aca="false">C1559+D1559-E1559+F1559</f>
        <v>0</v>
      </c>
    </row>
    <row r="1560" customFormat="false" ht="14.4" hidden="false" customHeight="false" outlineLevel="0" collapsed="false">
      <c r="G1560" s="158" t="n">
        <f aca="false">C1560+D1560-E1560+F1560</f>
        <v>0</v>
      </c>
    </row>
    <row r="1561" customFormat="false" ht="14.4" hidden="false" customHeight="false" outlineLevel="0" collapsed="false">
      <c r="G1561" s="158" t="n">
        <f aca="false">C1561+D1561-E1561+F1561</f>
        <v>0</v>
      </c>
    </row>
    <row r="1562" customFormat="false" ht="14.4" hidden="false" customHeight="false" outlineLevel="0" collapsed="false">
      <c r="G1562" s="158" t="n">
        <f aca="false">C1562+D1562-E1562+F1562</f>
        <v>0</v>
      </c>
    </row>
    <row r="1563" customFormat="false" ht="14.4" hidden="false" customHeight="false" outlineLevel="0" collapsed="false">
      <c r="G1563" s="158" t="n">
        <f aca="false">C1563+D1563-E1563+F1563</f>
        <v>0</v>
      </c>
    </row>
    <row r="1564" customFormat="false" ht="14.4" hidden="false" customHeight="false" outlineLevel="0" collapsed="false">
      <c r="G1564" s="158" t="n">
        <f aca="false">C1564+D1564-E1564+F1564</f>
        <v>0</v>
      </c>
    </row>
    <row r="1565" customFormat="false" ht="14.4" hidden="false" customHeight="false" outlineLevel="0" collapsed="false">
      <c r="G1565" s="158" t="n">
        <f aca="false">C1565+D1565-E1565+F1565</f>
        <v>0</v>
      </c>
    </row>
    <row r="1566" customFormat="false" ht="14.4" hidden="false" customHeight="false" outlineLevel="0" collapsed="false">
      <c r="G1566" s="158" t="n">
        <f aca="false">C1566+D1566-E1566+F1566</f>
        <v>0</v>
      </c>
    </row>
    <row r="1567" customFormat="false" ht="14.4" hidden="false" customHeight="false" outlineLevel="0" collapsed="false">
      <c r="G1567" s="158" t="n">
        <f aca="false">C1567+D1567-E1567+F1567</f>
        <v>0</v>
      </c>
    </row>
    <row r="1568" customFormat="false" ht="14.4" hidden="false" customHeight="false" outlineLevel="0" collapsed="false">
      <c r="G1568" s="158" t="n">
        <f aca="false">C1568+D1568-E1568+F1568</f>
        <v>0</v>
      </c>
    </row>
    <row r="1569" customFormat="false" ht="14.4" hidden="false" customHeight="false" outlineLevel="0" collapsed="false">
      <c r="G1569" s="158" t="n">
        <f aca="false">C1569+D1569-E1569+F1569</f>
        <v>0</v>
      </c>
    </row>
    <row r="1570" customFormat="false" ht="14.4" hidden="false" customHeight="false" outlineLevel="0" collapsed="false">
      <c r="G1570" s="158" t="n">
        <f aca="false">C1570+D1570-E1570+F1570</f>
        <v>0</v>
      </c>
    </row>
    <row r="1571" customFormat="false" ht="14.4" hidden="false" customHeight="false" outlineLevel="0" collapsed="false">
      <c r="G1571" s="158" t="n">
        <f aca="false">C1571+D1571-E1571+F1571</f>
        <v>0</v>
      </c>
    </row>
    <row r="1572" customFormat="false" ht="14.4" hidden="false" customHeight="false" outlineLevel="0" collapsed="false">
      <c r="G1572" s="158" t="n">
        <f aca="false">C1572+D1572-E1572+F1572</f>
        <v>0</v>
      </c>
    </row>
    <row r="1573" customFormat="false" ht="14.4" hidden="false" customHeight="false" outlineLevel="0" collapsed="false">
      <c r="G1573" s="158" t="n">
        <f aca="false">C1573+D1573-E1573+F1573</f>
        <v>0</v>
      </c>
    </row>
    <row r="1574" customFormat="false" ht="14.4" hidden="false" customHeight="false" outlineLevel="0" collapsed="false">
      <c r="G1574" s="158" t="n">
        <f aca="false">C1574+D1574-E1574+F1574</f>
        <v>0</v>
      </c>
    </row>
    <row r="1575" customFormat="false" ht="14.4" hidden="false" customHeight="false" outlineLevel="0" collapsed="false">
      <c r="G1575" s="158" t="n">
        <f aca="false">C1575+D1575-E1575+F1575</f>
        <v>0</v>
      </c>
    </row>
    <row r="1576" customFormat="false" ht="14.4" hidden="false" customHeight="false" outlineLevel="0" collapsed="false">
      <c r="G1576" s="158" t="n">
        <f aca="false">C1576+D1576-E1576+F1576</f>
        <v>0</v>
      </c>
    </row>
    <row r="1577" customFormat="false" ht="14.4" hidden="false" customHeight="false" outlineLevel="0" collapsed="false">
      <c r="G1577" s="158" t="n">
        <f aca="false">C1577+D1577-E1577+F1577</f>
        <v>0</v>
      </c>
    </row>
    <row r="1578" customFormat="false" ht="14.4" hidden="false" customHeight="false" outlineLevel="0" collapsed="false">
      <c r="G1578" s="158" t="n">
        <f aca="false">C1578+D1578-E1578+F1578</f>
        <v>0</v>
      </c>
    </row>
    <row r="1579" customFormat="false" ht="14.4" hidden="false" customHeight="false" outlineLevel="0" collapsed="false">
      <c r="G1579" s="158" t="n">
        <f aca="false">C1579+D1579-E1579+F1579</f>
        <v>0</v>
      </c>
    </row>
    <row r="1580" customFormat="false" ht="14.4" hidden="false" customHeight="false" outlineLevel="0" collapsed="false">
      <c r="G1580" s="158" t="n">
        <f aca="false">C1580+D1580-E1580+F1580</f>
        <v>0</v>
      </c>
    </row>
    <row r="1581" customFormat="false" ht="14.4" hidden="false" customHeight="false" outlineLevel="0" collapsed="false">
      <c r="G1581" s="158" t="n">
        <f aca="false">C1581+D1581-E1581+F1581</f>
        <v>0</v>
      </c>
    </row>
    <row r="1582" customFormat="false" ht="14.4" hidden="false" customHeight="false" outlineLevel="0" collapsed="false">
      <c r="G1582" s="158" t="n">
        <f aca="false">C1582+D1582-E1582+F1582</f>
        <v>0</v>
      </c>
    </row>
    <row r="1583" customFormat="false" ht="14.4" hidden="false" customHeight="false" outlineLevel="0" collapsed="false">
      <c r="G1583" s="158" t="n">
        <f aca="false">C1583+D1583-E1583+F1583</f>
        <v>0</v>
      </c>
    </row>
    <row r="1584" customFormat="false" ht="14.4" hidden="false" customHeight="false" outlineLevel="0" collapsed="false">
      <c r="G1584" s="158" t="n">
        <f aca="false">C1584+D1584-E1584+F1584</f>
        <v>0</v>
      </c>
    </row>
    <row r="1585" customFormat="false" ht="14.4" hidden="false" customHeight="false" outlineLevel="0" collapsed="false">
      <c r="G1585" s="158" t="n">
        <f aca="false">C1585+D1585-E1585+F1585</f>
        <v>0</v>
      </c>
    </row>
    <row r="1586" customFormat="false" ht="14.4" hidden="false" customHeight="false" outlineLevel="0" collapsed="false">
      <c r="G1586" s="158" t="n">
        <f aca="false">C1586+D1586-E1586+F1586</f>
        <v>0</v>
      </c>
    </row>
    <row r="1587" customFormat="false" ht="14.4" hidden="false" customHeight="false" outlineLevel="0" collapsed="false">
      <c r="G1587" s="158" t="n">
        <f aca="false">C1587+D1587-E1587+F1587</f>
        <v>0</v>
      </c>
    </row>
    <row r="1588" customFormat="false" ht="14.4" hidden="false" customHeight="false" outlineLevel="0" collapsed="false">
      <c r="G1588" s="158" t="n">
        <f aca="false">C1588+D1588-E1588+F1588</f>
        <v>0</v>
      </c>
    </row>
    <row r="1589" customFormat="false" ht="14.4" hidden="false" customHeight="false" outlineLevel="0" collapsed="false">
      <c r="G1589" s="158" t="n">
        <f aca="false">C1589+D1589-E1589+F1589</f>
        <v>0</v>
      </c>
    </row>
    <row r="1590" customFormat="false" ht="14.4" hidden="false" customHeight="false" outlineLevel="0" collapsed="false">
      <c r="G1590" s="158" t="n">
        <f aca="false">C1590+D1590-E1590+F1590</f>
        <v>0</v>
      </c>
    </row>
    <row r="1591" customFormat="false" ht="14.4" hidden="false" customHeight="false" outlineLevel="0" collapsed="false">
      <c r="G1591" s="158" t="n">
        <f aca="false">C1591+D1591-E1591+F1591</f>
        <v>0</v>
      </c>
    </row>
    <row r="1592" customFormat="false" ht="14.4" hidden="false" customHeight="false" outlineLevel="0" collapsed="false">
      <c r="G1592" s="158" t="n">
        <f aca="false">C1592+D1592-E1592+F1592</f>
        <v>0</v>
      </c>
    </row>
    <row r="1593" customFormat="false" ht="14.4" hidden="false" customHeight="false" outlineLevel="0" collapsed="false">
      <c r="G1593" s="158" t="n">
        <f aca="false">C1593+D1593-E1593+F1593</f>
        <v>0</v>
      </c>
    </row>
    <row r="1594" customFormat="false" ht="14.4" hidden="false" customHeight="false" outlineLevel="0" collapsed="false">
      <c r="G1594" s="158" t="n">
        <f aca="false">C1594+D1594-E1594+F1594</f>
        <v>0</v>
      </c>
    </row>
    <row r="1595" customFormat="false" ht="14.4" hidden="false" customHeight="false" outlineLevel="0" collapsed="false">
      <c r="G1595" s="158" t="n">
        <f aca="false">C1595+D1595-E1595+F1595</f>
        <v>0</v>
      </c>
    </row>
    <row r="1596" customFormat="false" ht="14.4" hidden="false" customHeight="false" outlineLevel="0" collapsed="false">
      <c r="G1596" s="158" t="n">
        <f aca="false">C1596+D1596-E1596+F1596</f>
        <v>0</v>
      </c>
    </row>
    <row r="1597" customFormat="false" ht="14.4" hidden="false" customHeight="false" outlineLevel="0" collapsed="false">
      <c r="G1597" s="158" t="n">
        <f aca="false">C1597+D1597-E1597+F1597</f>
        <v>0</v>
      </c>
    </row>
    <row r="1598" customFormat="false" ht="14.4" hidden="false" customHeight="false" outlineLevel="0" collapsed="false">
      <c r="G1598" s="158" t="n">
        <f aca="false">C1598+D1598-E1598+F1598</f>
        <v>0</v>
      </c>
    </row>
    <row r="1599" customFormat="false" ht="14.4" hidden="false" customHeight="false" outlineLevel="0" collapsed="false">
      <c r="G1599" s="158" t="n">
        <f aca="false">C1599+D1599-E1599+F1599</f>
        <v>0</v>
      </c>
    </row>
    <row r="1600" customFormat="false" ht="14.4" hidden="false" customHeight="false" outlineLevel="0" collapsed="false">
      <c r="G1600" s="158" t="n">
        <f aca="false">C1600+D1600-E1600+F1600</f>
        <v>0</v>
      </c>
    </row>
    <row r="1601" customFormat="false" ht="14.4" hidden="false" customHeight="false" outlineLevel="0" collapsed="false">
      <c r="G1601" s="158" t="n">
        <f aca="false">C1601+D1601-E1601+F1601</f>
        <v>0</v>
      </c>
    </row>
    <row r="1602" customFormat="false" ht="14.4" hidden="false" customHeight="false" outlineLevel="0" collapsed="false">
      <c r="G1602" s="158" t="n">
        <f aca="false">C1602+D1602-E1602+F1602</f>
        <v>0</v>
      </c>
    </row>
    <row r="1603" customFormat="false" ht="14.4" hidden="false" customHeight="false" outlineLevel="0" collapsed="false">
      <c r="G1603" s="158" t="n">
        <f aca="false">C1603+D1603-E1603+F1603</f>
        <v>0</v>
      </c>
    </row>
    <row r="1604" customFormat="false" ht="14.4" hidden="false" customHeight="false" outlineLevel="0" collapsed="false">
      <c r="G1604" s="158" t="n">
        <f aca="false">C1604+D1604-E1604+F1604</f>
        <v>0</v>
      </c>
    </row>
    <row r="1605" customFormat="false" ht="14.4" hidden="false" customHeight="false" outlineLevel="0" collapsed="false">
      <c r="G1605" s="158" t="n">
        <f aca="false">C1605+D1605-E1605+F1605</f>
        <v>0</v>
      </c>
    </row>
    <row r="1606" customFormat="false" ht="14.4" hidden="false" customHeight="false" outlineLevel="0" collapsed="false">
      <c r="G1606" s="158" t="n">
        <f aca="false">C1606+D1606-E1606+F1606</f>
        <v>0</v>
      </c>
    </row>
    <row r="1607" customFormat="false" ht="14.4" hidden="false" customHeight="false" outlineLevel="0" collapsed="false">
      <c r="G1607" s="158" t="n">
        <f aca="false">C1607+D1607-E1607+F1607</f>
        <v>0</v>
      </c>
    </row>
    <row r="1608" customFormat="false" ht="14.4" hidden="false" customHeight="false" outlineLevel="0" collapsed="false">
      <c r="G1608" s="158" t="n">
        <f aca="false">C1608+D1608-E1608+F1608</f>
        <v>0</v>
      </c>
    </row>
    <row r="1609" customFormat="false" ht="14.4" hidden="false" customHeight="false" outlineLevel="0" collapsed="false">
      <c r="G1609" s="158" t="n">
        <f aca="false">C1609+D1609-E1609+F1609</f>
        <v>0</v>
      </c>
    </row>
    <row r="1610" customFormat="false" ht="14.4" hidden="false" customHeight="false" outlineLevel="0" collapsed="false">
      <c r="G1610" s="158" t="n">
        <f aca="false">C1610+D1610-E1610+F1610</f>
        <v>0</v>
      </c>
    </row>
    <row r="1611" customFormat="false" ht="14.4" hidden="false" customHeight="false" outlineLevel="0" collapsed="false">
      <c r="G1611" s="158" t="n">
        <f aca="false">C1611+D1611-E1611+F1611</f>
        <v>0</v>
      </c>
    </row>
    <row r="1612" customFormat="false" ht="14.4" hidden="false" customHeight="false" outlineLevel="0" collapsed="false">
      <c r="G1612" s="158" t="n">
        <f aca="false">C1612+D1612-E1612+F1612</f>
        <v>0</v>
      </c>
    </row>
    <row r="1613" customFormat="false" ht="14.4" hidden="false" customHeight="false" outlineLevel="0" collapsed="false">
      <c r="G1613" s="158" t="n">
        <f aca="false">C1613+D1613-E1613+F1613</f>
        <v>0</v>
      </c>
    </row>
    <row r="1614" customFormat="false" ht="14.4" hidden="false" customHeight="false" outlineLevel="0" collapsed="false">
      <c r="G1614" s="158" t="n">
        <f aca="false">C1614+D1614-E1614+F1614</f>
        <v>0</v>
      </c>
    </row>
    <row r="1615" customFormat="false" ht="14.4" hidden="false" customHeight="false" outlineLevel="0" collapsed="false">
      <c r="G1615" s="158" t="n">
        <f aca="false">C1615+D1615-E1615+F1615</f>
        <v>0</v>
      </c>
    </row>
    <row r="1616" customFormat="false" ht="14.4" hidden="false" customHeight="false" outlineLevel="0" collapsed="false">
      <c r="G1616" s="158" t="n">
        <f aca="false">C1616+D1616-E1616+F1616</f>
        <v>0</v>
      </c>
    </row>
    <row r="1617" customFormat="false" ht="14.4" hidden="false" customHeight="false" outlineLevel="0" collapsed="false">
      <c r="G1617" s="158" t="n">
        <f aca="false">C1617+D1617-E1617+F1617</f>
        <v>0</v>
      </c>
    </row>
    <row r="1618" customFormat="false" ht="14.4" hidden="false" customHeight="false" outlineLevel="0" collapsed="false">
      <c r="G1618" s="158" t="n">
        <f aca="false">C1618+D1618-E1618+F1618</f>
        <v>0</v>
      </c>
    </row>
    <row r="1619" customFormat="false" ht="14.4" hidden="false" customHeight="false" outlineLevel="0" collapsed="false">
      <c r="G1619" s="158" t="n">
        <f aca="false">C1619+D1619-E1619+F1619</f>
        <v>0</v>
      </c>
    </row>
    <row r="1620" customFormat="false" ht="14.4" hidden="false" customHeight="false" outlineLevel="0" collapsed="false">
      <c r="G1620" s="158" t="n">
        <f aca="false">C1620+D1620-E1620+F1620</f>
        <v>0</v>
      </c>
    </row>
    <row r="1621" customFormat="false" ht="14.4" hidden="false" customHeight="false" outlineLevel="0" collapsed="false">
      <c r="G1621" s="158" t="n">
        <f aca="false">C1621+D1621-E1621+F1621</f>
        <v>0</v>
      </c>
    </row>
    <row r="1622" customFormat="false" ht="14.4" hidden="false" customHeight="false" outlineLevel="0" collapsed="false">
      <c r="G1622" s="158" t="n">
        <f aca="false">C1622+D1622-E1622+F1622</f>
        <v>0</v>
      </c>
    </row>
    <row r="1623" customFormat="false" ht="14.4" hidden="false" customHeight="false" outlineLevel="0" collapsed="false">
      <c r="G1623" s="158" t="n">
        <f aca="false">C1623+D1623-E1623+F1623</f>
        <v>0</v>
      </c>
    </row>
    <row r="1624" customFormat="false" ht="14.4" hidden="false" customHeight="false" outlineLevel="0" collapsed="false">
      <c r="G1624" s="158" t="n">
        <f aca="false">C1624+D1624-E1624+F1624</f>
        <v>0</v>
      </c>
    </row>
    <row r="1625" customFormat="false" ht="14.4" hidden="false" customHeight="false" outlineLevel="0" collapsed="false">
      <c r="G1625" s="158" t="n">
        <f aca="false">C1625+D1625-E1625+F1625</f>
        <v>0</v>
      </c>
    </row>
    <row r="1626" customFormat="false" ht="14.4" hidden="false" customHeight="false" outlineLevel="0" collapsed="false">
      <c r="G1626" s="158" t="n">
        <f aca="false">C1626+D1626-E1626+F1626</f>
        <v>0</v>
      </c>
    </row>
    <row r="1627" customFormat="false" ht="14.4" hidden="false" customHeight="false" outlineLevel="0" collapsed="false">
      <c r="G1627" s="158" t="n">
        <f aca="false">C1627+D1627-E1627+F1627</f>
        <v>0</v>
      </c>
    </row>
    <row r="1628" customFormat="false" ht="14.4" hidden="false" customHeight="false" outlineLevel="0" collapsed="false">
      <c r="G1628" s="158" t="n">
        <f aca="false">C1628+D1628-E1628+F1628</f>
        <v>0</v>
      </c>
    </row>
    <row r="1629" customFormat="false" ht="14.4" hidden="false" customHeight="false" outlineLevel="0" collapsed="false">
      <c r="G1629" s="158" t="n">
        <f aca="false">C1629+D1629-E1629+F1629</f>
        <v>0</v>
      </c>
    </row>
    <row r="1630" customFormat="false" ht="14.4" hidden="false" customHeight="false" outlineLevel="0" collapsed="false">
      <c r="G1630" s="158" t="n">
        <f aca="false">C1630+D1630-E1630+F1630</f>
        <v>0</v>
      </c>
    </row>
    <row r="1631" customFormat="false" ht="14.4" hidden="false" customHeight="false" outlineLevel="0" collapsed="false">
      <c r="G1631" s="158" t="n">
        <f aca="false">C1631+D1631-E1631+F1631</f>
        <v>0</v>
      </c>
    </row>
    <row r="1632" customFormat="false" ht="14.4" hidden="false" customHeight="false" outlineLevel="0" collapsed="false">
      <c r="G1632" s="158" t="n">
        <f aca="false">C1632+D1632-E1632+F1632</f>
        <v>0</v>
      </c>
    </row>
    <row r="1633" customFormat="false" ht="14.4" hidden="false" customHeight="false" outlineLevel="0" collapsed="false">
      <c r="G1633" s="158" t="n">
        <f aca="false">C1633+D1633-E1633+F1633</f>
        <v>0</v>
      </c>
    </row>
    <row r="1634" customFormat="false" ht="14.4" hidden="false" customHeight="false" outlineLevel="0" collapsed="false">
      <c r="G1634" s="158" t="n">
        <f aca="false">C1634+D1634-E1634+F1634</f>
        <v>0</v>
      </c>
    </row>
    <row r="1635" customFormat="false" ht="14.4" hidden="false" customHeight="false" outlineLevel="0" collapsed="false">
      <c r="G1635" s="158" t="n">
        <f aca="false">C1635+D1635-E1635+F1635</f>
        <v>0</v>
      </c>
    </row>
    <row r="1636" customFormat="false" ht="14.4" hidden="false" customHeight="false" outlineLevel="0" collapsed="false">
      <c r="G1636" s="158" t="n">
        <f aca="false">C1636+D1636-E1636+F1636</f>
        <v>0</v>
      </c>
    </row>
    <row r="1637" customFormat="false" ht="14.4" hidden="false" customHeight="false" outlineLevel="0" collapsed="false">
      <c r="G1637" s="158" t="n">
        <f aca="false">C1637+D1637-E1637+F1637</f>
        <v>0</v>
      </c>
    </row>
    <row r="1638" customFormat="false" ht="14.4" hidden="false" customHeight="false" outlineLevel="0" collapsed="false">
      <c r="G1638" s="158" t="n">
        <f aca="false">C1638+D1638-E1638+F1638</f>
        <v>0</v>
      </c>
    </row>
    <row r="1639" customFormat="false" ht="14.4" hidden="false" customHeight="false" outlineLevel="0" collapsed="false">
      <c r="G1639" s="158" t="n">
        <f aca="false">C1639+D1639-E1639+F1639</f>
        <v>0</v>
      </c>
    </row>
    <row r="1640" customFormat="false" ht="14.4" hidden="false" customHeight="false" outlineLevel="0" collapsed="false">
      <c r="G1640" s="158" t="n">
        <f aca="false">C1640+D1640-E1640+F1640</f>
        <v>0</v>
      </c>
    </row>
    <row r="1641" customFormat="false" ht="14.4" hidden="false" customHeight="false" outlineLevel="0" collapsed="false">
      <c r="G1641" s="158" t="n">
        <f aca="false">C1641+D1641-E1641+F1641</f>
        <v>0</v>
      </c>
    </row>
    <row r="1642" customFormat="false" ht="14.4" hidden="false" customHeight="false" outlineLevel="0" collapsed="false">
      <c r="G1642" s="158" t="n">
        <f aca="false">C1642+D1642-E1642+F1642</f>
        <v>0</v>
      </c>
    </row>
    <row r="1643" customFormat="false" ht="14.4" hidden="false" customHeight="false" outlineLevel="0" collapsed="false">
      <c r="G1643" s="158" t="n">
        <f aca="false">C1643+D1643-E1643+F1643</f>
        <v>0</v>
      </c>
    </row>
    <row r="1644" customFormat="false" ht="14.4" hidden="false" customHeight="false" outlineLevel="0" collapsed="false">
      <c r="G1644" s="158" t="n">
        <f aca="false">C1644+D1644-E1644+F1644</f>
        <v>0</v>
      </c>
    </row>
    <row r="1645" customFormat="false" ht="14.4" hidden="false" customHeight="false" outlineLevel="0" collapsed="false">
      <c r="G1645" s="158" t="n">
        <f aca="false">C1645+D1645-E1645+F1645</f>
        <v>0</v>
      </c>
    </row>
    <row r="1646" customFormat="false" ht="14.4" hidden="false" customHeight="false" outlineLevel="0" collapsed="false">
      <c r="G1646" s="158" t="n">
        <f aca="false">C1646+D1646-E1646+F1646</f>
        <v>0</v>
      </c>
    </row>
    <row r="1647" customFormat="false" ht="14.4" hidden="false" customHeight="false" outlineLevel="0" collapsed="false">
      <c r="G1647" s="158" t="n">
        <f aca="false">C1647+D1647-E1647+F1647</f>
        <v>0</v>
      </c>
    </row>
    <row r="1648" customFormat="false" ht="14.4" hidden="false" customHeight="false" outlineLevel="0" collapsed="false">
      <c r="G1648" s="158" t="n">
        <f aca="false">C1648+D1648-E1648+F1648</f>
        <v>0</v>
      </c>
    </row>
    <row r="1649" customFormat="false" ht="14.4" hidden="false" customHeight="false" outlineLevel="0" collapsed="false">
      <c r="G1649" s="158" t="n">
        <f aca="false">C1649+D1649-E1649+F1649</f>
        <v>0</v>
      </c>
    </row>
    <row r="1650" customFormat="false" ht="14.4" hidden="false" customHeight="false" outlineLevel="0" collapsed="false">
      <c r="G1650" s="158" t="n">
        <f aca="false">C1650+D1650-E1650+F1650</f>
        <v>0</v>
      </c>
    </row>
    <row r="1651" customFormat="false" ht="14.4" hidden="false" customHeight="false" outlineLevel="0" collapsed="false">
      <c r="G1651" s="158" t="n">
        <f aca="false">C1651+D1651-E1651+F1651</f>
        <v>0</v>
      </c>
    </row>
    <row r="1652" customFormat="false" ht="14.4" hidden="false" customHeight="false" outlineLevel="0" collapsed="false">
      <c r="G1652" s="158" t="n">
        <f aca="false">C1652+D1652-E1652+F1652</f>
        <v>0</v>
      </c>
    </row>
    <row r="1653" customFormat="false" ht="14.4" hidden="false" customHeight="false" outlineLevel="0" collapsed="false">
      <c r="G1653" s="158" t="n">
        <f aca="false">C1653+D1653-E1653+F1653</f>
        <v>0</v>
      </c>
    </row>
    <row r="1654" customFormat="false" ht="14.4" hidden="false" customHeight="false" outlineLevel="0" collapsed="false">
      <c r="G1654" s="158" t="n">
        <f aca="false">C1654+D1654-E1654+F1654</f>
        <v>0</v>
      </c>
    </row>
    <row r="1655" customFormat="false" ht="14.4" hidden="false" customHeight="false" outlineLevel="0" collapsed="false">
      <c r="G1655" s="158" t="n">
        <f aca="false">C1655+D1655-E1655+F1655</f>
        <v>0</v>
      </c>
    </row>
    <row r="1656" customFormat="false" ht="14.4" hidden="false" customHeight="false" outlineLevel="0" collapsed="false">
      <c r="G1656" s="158" t="n">
        <f aca="false">C1656+D1656-E1656+F1656</f>
        <v>0</v>
      </c>
    </row>
    <row r="1657" customFormat="false" ht="14.4" hidden="false" customHeight="false" outlineLevel="0" collapsed="false">
      <c r="G1657" s="158" t="n">
        <f aca="false">C1657+D1657-E1657+F1657</f>
        <v>0</v>
      </c>
    </row>
    <row r="1658" customFormat="false" ht="14.4" hidden="false" customHeight="false" outlineLevel="0" collapsed="false">
      <c r="G1658" s="158" t="n">
        <f aca="false">C1658+D1658-E1658+F1658</f>
        <v>0</v>
      </c>
    </row>
    <row r="1659" customFormat="false" ht="14.4" hidden="false" customHeight="false" outlineLevel="0" collapsed="false">
      <c r="G1659" s="158" t="n">
        <f aca="false">C1659+D1659-E1659+F1659</f>
        <v>0</v>
      </c>
    </row>
    <row r="1660" customFormat="false" ht="14.4" hidden="false" customHeight="false" outlineLevel="0" collapsed="false">
      <c r="G1660" s="158" t="n">
        <f aca="false">C1660+D1660-E1660+F1660</f>
        <v>0</v>
      </c>
    </row>
    <row r="1661" customFormat="false" ht="14.4" hidden="false" customHeight="false" outlineLevel="0" collapsed="false">
      <c r="G1661" s="158" t="n">
        <f aca="false">C1661+D1661-E1661+F1661</f>
        <v>0</v>
      </c>
    </row>
    <row r="1662" customFormat="false" ht="14.4" hidden="false" customHeight="false" outlineLevel="0" collapsed="false">
      <c r="G1662" s="158" t="n">
        <f aca="false">C1662+D1662-E1662+F1662</f>
        <v>0</v>
      </c>
    </row>
    <row r="1663" customFormat="false" ht="14.4" hidden="false" customHeight="false" outlineLevel="0" collapsed="false">
      <c r="G1663" s="158" t="n">
        <f aca="false">C1663+D1663-E1663+F1663</f>
        <v>0</v>
      </c>
    </row>
    <row r="1664" customFormat="false" ht="14.4" hidden="false" customHeight="false" outlineLevel="0" collapsed="false">
      <c r="G1664" s="158" t="n">
        <f aca="false">C1664+D1664-E1664+F1664</f>
        <v>0</v>
      </c>
    </row>
    <row r="1665" customFormat="false" ht="14.4" hidden="false" customHeight="false" outlineLevel="0" collapsed="false">
      <c r="G1665" s="158" t="n">
        <f aca="false">C1665+D1665-E1665+F1665</f>
        <v>0</v>
      </c>
    </row>
    <row r="1666" customFormat="false" ht="14.4" hidden="false" customHeight="false" outlineLevel="0" collapsed="false">
      <c r="G1666" s="158" t="n">
        <f aca="false">C1666+D1666-E1666+F1666</f>
        <v>0</v>
      </c>
    </row>
    <row r="1667" customFormat="false" ht="14.4" hidden="false" customHeight="false" outlineLevel="0" collapsed="false">
      <c r="G1667" s="158" t="n">
        <f aca="false">C1667+D1667-E1667+F1667</f>
        <v>0</v>
      </c>
    </row>
    <row r="1668" customFormat="false" ht="14.4" hidden="false" customHeight="false" outlineLevel="0" collapsed="false">
      <c r="G1668" s="158" t="n">
        <f aca="false">C1668+D1668-E1668+F1668</f>
        <v>0</v>
      </c>
    </row>
    <row r="1669" customFormat="false" ht="14.4" hidden="false" customHeight="false" outlineLevel="0" collapsed="false">
      <c r="G1669" s="158" t="n">
        <f aca="false">C1669+D1669-E1669+F1669</f>
        <v>0</v>
      </c>
    </row>
    <row r="1670" customFormat="false" ht="14.4" hidden="false" customHeight="false" outlineLevel="0" collapsed="false">
      <c r="G1670" s="158" t="n">
        <f aca="false">C1670+D1670-E1670+F1670</f>
        <v>0</v>
      </c>
    </row>
    <row r="1671" customFormat="false" ht="14.4" hidden="false" customHeight="false" outlineLevel="0" collapsed="false">
      <c r="G1671" s="158" t="n">
        <f aca="false">C1671+D1671-E1671+F1671</f>
        <v>0</v>
      </c>
    </row>
    <row r="1672" customFormat="false" ht="14.4" hidden="false" customHeight="false" outlineLevel="0" collapsed="false">
      <c r="G1672" s="158" t="n">
        <f aca="false">C1672+D1672-E1672+F1672</f>
        <v>0</v>
      </c>
    </row>
    <row r="1673" customFormat="false" ht="14.4" hidden="false" customHeight="false" outlineLevel="0" collapsed="false">
      <c r="G1673" s="158" t="n">
        <f aca="false">C1673+D1673-E1673+F1673</f>
        <v>0</v>
      </c>
    </row>
    <row r="1674" customFormat="false" ht="14.4" hidden="false" customHeight="false" outlineLevel="0" collapsed="false">
      <c r="G1674" s="158" t="n">
        <f aca="false">C1674+D1674-E1674+F1674</f>
        <v>0</v>
      </c>
    </row>
    <row r="1675" customFormat="false" ht="14.4" hidden="false" customHeight="false" outlineLevel="0" collapsed="false">
      <c r="G1675" s="158" t="n">
        <f aca="false">C1675+D1675-E1675+F1675</f>
        <v>0</v>
      </c>
    </row>
    <row r="1676" customFormat="false" ht="14.4" hidden="false" customHeight="false" outlineLevel="0" collapsed="false">
      <c r="G1676" s="158" t="n">
        <f aca="false">C1676+D1676-E1676+F1676</f>
        <v>0</v>
      </c>
    </row>
    <row r="1677" customFormat="false" ht="14.4" hidden="false" customHeight="false" outlineLevel="0" collapsed="false">
      <c r="G1677" s="158" t="n">
        <f aca="false">C1677+D1677-E1677+F1677</f>
        <v>0</v>
      </c>
    </row>
    <row r="1678" customFormat="false" ht="14.4" hidden="false" customHeight="false" outlineLevel="0" collapsed="false">
      <c r="G1678" s="158" t="n">
        <f aca="false">C1678+D1678-E1678+F1678</f>
        <v>0</v>
      </c>
    </row>
    <row r="1679" customFormat="false" ht="14.4" hidden="false" customHeight="false" outlineLevel="0" collapsed="false">
      <c r="G1679" s="158" t="n">
        <f aca="false">C1679+D1679-E1679+F1679</f>
        <v>0</v>
      </c>
    </row>
    <row r="1680" customFormat="false" ht="14.4" hidden="false" customHeight="false" outlineLevel="0" collapsed="false">
      <c r="G1680" s="158" t="n">
        <f aca="false">C1680+D1680-E1680+F1680</f>
        <v>0</v>
      </c>
    </row>
    <row r="1681" customFormat="false" ht="14.4" hidden="false" customHeight="false" outlineLevel="0" collapsed="false">
      <c r="G1681" s="158" t="n">
        <f aca="false">C1681+D1681-E1681+F1681</f>
        <v>0</v>
      </c>
    </row>
    <row r="1682" customFormat="false" ht="14.4" hidden="false" customHeight="false" outlineLevel="0" collapsed="false">
      <c r="G1682" s="158" t="n">
        <f aca="false">C1682+D1682-E1682+F1682</f>
        <v>0</v>
      </c>
    </row>
    <row r="1683" customFormat="false" ht="14.4" hidden="false" customHeight="false" outlineLevel="0" collapsed="false">
      <c r="G1683" s="158" t="n">
        <f aca="false">C1683+D1683-E1683+F1683</f>
        <v>0</v>
      </c>
    </row>
    <row r="1684" customFormat="false" ht="14.4" hidden="false" customHeight="false" outlineLevel="0" collapsed="false">
      <c r="G1684" s="158" t="n">
        <f aca="false">C1684+D1684-E1684+F1684</f>
        <v>0</v>
      </c>
    </row>
    <row r="1685" customFormat="false" ht="14.4" hidden="false" customHeight="false" outlineLevel="0" collapsed="false">
      <c r="G1685" s="158" t="n">
        <f aca="false">C1685+D1685-E1685+F1685</f>
        <v>0</v>
      </c>
    </row>
    <row r="1686" customFormat="false" ht="14.4" hidden="false" customHeight="false" outlineLevel="0" collapsed="false">
      <c r="G1686" s="158" t="n">
        <f aca="false">C1686+D1686-E1686+F1686</f>
        <v>0</v>
      </c>
    </row>
    <row r="1687" customFormat="false" ht="14.4" hidden="false" customHeight="false" outlineLevel="0" collapsed="false">
      <c r="G1687" s="158" t="n">
        <f aca="false">C1687+D1687-E1687+F1687</f>
        <v>0</v>
      </c>
    </row>
    <row r="1688" customFormat="false" ht="14.4" hidden="false" customHeight="false" outlineLevel="0" collapsed="false">
      <c r="G1688" s="158" t="n">
        <f aca="false">C1688+D1688-E1688+F1688</f>
        <v>0</v>
      </c>
    </row>
    <row r="1689" customFormat="false" ht="14.4" hidden="false" customHeight="false" outlineLevel="0" collapsed="false">
      <c r="G1689" s="158" t="n">
        <f aca="false">C1689+D1689-E1689+F1689</f>
        <v>0</v>
      </c>
    </row>
    <row r="1690" customFormat="false" ht="14.4" hidden="false" customHeight="false" outlineLevel="0" collapsed="false">
      <c r="G1690" s="158" t="n">
        <f aca="false">C1690+D1690-E1690+F1690</f>
        <v>0</v>
      </c>
    </row>
    <row r="1691" customFormat="false" ht="14.4" hidden="false" customHeight="false" outlineLevel="0" collapsed="false">
      <c r="G1691" s="158" t="n">
        <f aca="false">C1691+D1691-E1691+F1691</f>
        <v>0</v>
      </c>
    </row>
    <row r="1692" customFormat="false" ht="14.4" hidden="false" customHeight="false" outlineLevel="0" collapsed="false">
      <c r="G1692" s="158" t="n">
        <f aca="false">C1692+D1692-E1692+F1692</f>
        <v>0</v>
      </c>
    </row>
    <row r="1693" customFormat="false" ht="14.4" hidden="false" customHeight="false" outlineLevel="0" collapsed="false">
      <c r="G1693" s="158" t="n">
        <f aca="false">C1693+D1693-E1693+F1693</f>
        <v>0</v>
      </c>
    </row>
    <row r="1694" customFormat="false" ht="14.4" hidden="false" customHeight="false" outlineLevel="0" collapsed="false">
      <c r="G1694" s="158" t="n">
        <f aca="false">C1694+D1694-E1694+F1694</f>
        <v>0</v>
      </c>
    </row>
    <row r="1695" customFormat="false" ht="14.4" hidden="false" customHeight="false" outlineLevel="0" collapsed="false">
      <c r="G1695" s="158" t="n">
        <f aca="false">C1695+D1695-E1695+F1695</f>
        <v>0</v>
      </c>
    </row>
    <row r="1696" customFormat="false" ht="14.4" hidden="false" customHeight="false" outlineLevel="0" collapsed="false">
      <c r="G1696" s="158" t="n">
        <f aca="false">C1696+D1696-E1696+F1696</f>
        <v>0</v>
      </c>
    </row>
    <row r="1697" customFormat="false" ht="14.4" hidden="false" customHeight="false" outlineLevel="0" collapsed="false">
      <c r="G1697" s="158" t="n">
        <f aca="false">C1697+D1697-E1697+F1697</f>
        <v>0</v>
      </c>
    </row>
    <row r="1698" customFormat="false" ht="14.4" hidden="false" customHeight="false" outlineLevel="0" collapsed="false">
      <c r="G1698" s="158" t="n">
        <f aca="false">C1698+D1698-E1698+F1698</f>
        <v>0</v>
      </c>
    </row>
    <row r="1699" customFormat="false" ht="14.4" hidden="false" customHeight="false" outlineLevel="0" collapsed="false">
      <c r="G1699" s="158" t="n">
        <f aca="false">C1699+D1699-E1699+F1699</f>
        <v>0</v>
      </c>
    </row>
    <row r="1700" customFormat="false" ht="14.4" hidden="false" customHeight="false" outlineLevel="0" collapsed="false">
      <c r="G1700" s="158" t="n">
        <f aca="false">C1700+D1700-E1700+F1700</f>
        <v>0</v>
      </c>
    </row>
    <row r="1701" customFormat="false" ht="14.4" hidden="false" customHeight="false" outlineLevel="0" collapsed="false">
      <c r="G1701" s="158" t="n">
        <f aca="false">C1701+D1701-E1701+F1701</f>
        <v>0</v>
      </c>
    </row>
    <row r="1702" customFormat="false" ht="14.4" hidden="false" customHeight="false" outlineLevel="0" collapsed="false">
      <c r="G1702" s="158" t="n">
        <f aca="false">C1702+D1702-E1702+F1702</f>
        <v>0</v>
      </c>
    </row>
    <row r="1703" customFormat="false" ht="14.4" hidden="false" customHeight="false" outlineLevel="0" collapsed="false">
      <c r="G1703" s="158" t="n">
        <f aca="false">C1703+D1703-E1703+F1703</f>
        <v>0</v>
      </c>
    </row>
    <row r="1704" customFormat="false" ht="14.4" hidden="false" customHeight="false" outlineLevel="0" collapsed="false">
      <c r="G1704" s="158" t="n">
        <f aca="false">C1704+D1704-E1704+F1704</f>
        <v>0</v>
      </c>
    </row>
    <row r="1705" customFormat="false" ht="14.4" hidden="false" customHeight="false" outlineLevel="0" collapsed="false">
      <c r="G1705" s="158" t="n">
        <f aca="false">C1705+D1705-E1705+F1705</f>
        <v>0</v>
      </c>
    </row>
    <row r="1706" customFormat="false" ht="14.4" hidden="false" customHeight="false" outlineLevel="0" collapsed="false">
      <c r="G1706" s="158" t="n">
        <f aca="false">C1706+D1706-E1706+F1706</f>
        <v>0</v>
      </c>
    </row>
    <row r="1707" customFormat="false" ht="14.4" hidden="false" customHeight="false" outlineLevel="0" collapsed="false">
      <c r="G1707" s="158" t="n">
        <f aca="false">C1707+D1707-E1707+F1707</f>
        <v>0</v>
      </c>
    </row>
    <row r="1708" customFormat="false" ht="14.4" hidden="false" customHeight="false" outlineLevel="0" collapsed="false">
      <c r="G1708" s="158" t="n">
        <f aca="false">C1708+D1708-E1708+F1708</f>
        <v>0</v>
      </c>
    </row>
    <row r="1709" customFormat="false" ht="14.4" hidden="false" customHeight="false" outlineLevel="0" collapsed="false">
      <c r="G1709" s="158" t="n">
        <f aca="false">C1709+D1709-E1709+F1709</f>
        <v>0</v>
      </c>
    </row>
    <row r="1710" customFormat="false" ht="14.4" hidden="false" customHeight="false" outlineLevel="0" collapsed="false">
      <c r="G1710" s="158" t="n">
        <f aca="false">C1710+D1710-E1710+F1710</f>
        <v>0</v>
      </c>
    </row>
    <row r="1711" customFormat="false" ht="14.4" hidden="false" customHeight="false" outlineLevel="0" collapsed="false">
      <c r="G1711" s="158" t="n">
        <f aca="false">C1711+D1711-E1711+F1711</f>
        <v>0</v>
      </c>
    </row>
    <row r="1712" customFormat="false" ht="14.4" hidden="false" customHeight="false" outlineLevel="0" collapsed="false">
      <c r="G1712" s="158" t="n">
        <f aca="false">C1712+D1712-E1712+F1712</f>
        <v>0</v>
      </c>
    </row>
    <row r="1713" customFormat="false" ht="14.4" hidden="false" customHeight="false" outlineLevel="0" collapsed="false">
      <c r="G1713" s="158" t="n">
        <f aca="false">C1713+D1713-E1713+F1713</f>
        <v>0</v>
      </c>
    </row>
    <row r="1714" customFormat="false" ht="14.4" hidden="false" customHeight="false" outlineLevel="0" collapsed="false">
      <c r="G1714" s="158" t="n">
        <f aca="false">C1714+D1714-E1714+F1714</f>
        <v>0</v>
      </c>
    </row>
    <row r="1715" customFormat="false" ht="14.4" hidden="false" customHeight="false" outlineLevel="0" collapsed="false">
      <c r="G1715" s="158" t="n">
        <f aca="false">C1715+D1715-E1715+F1715</f>
        <v>0</v>
      </c>
    </row>
    <row r="1716" customFormat="false" ht="14.4" hidden="false" customHeight="false" outlineLevel="0" collapsed="false">
      <c r="G1716" s="158" t="n">
        <f aca="false">C1716+D1716-E1716+F1716</f>
        <v>0</v>
      </c>
    </row>
    <row r="1717" customFormat="false" ht="14.4" hidden="false" customHeight="false" outlineLevel="0" collapsed="false">
      <c r="G1717" s="158" t="n">
        <f aca="false">C1717+D1717-E1717+F1717</f>
        <v>0</v>
      </c>
    </row>
    <row r="1718" customFormat="false" ht="14.4" hidden="false" customHeight="false" outlineLevel="0" collapsed="false">
      <c r="G1718" s="158" t="n">
        <f aca="false">C1718+D1718-E1718+F1718</f>
        <v>0</v>
      </c>
    </row>
    <row r="1719" customFormat="false" ht="14.4" hidden="false" customHeight="false" outlineLevel="0" collapsed="false">
      <c r="G1719" s="158" t="n">
        <f aca="false">C1719+D1719-E1719+F1719</f>
        <v>0</v>
      </c>
    </row>
    <row r="1720" customFormat="false" ht="14.4" hidden="false" customHeight="false" outlineLevel="0" collapsed="false">
      <c r="G1720" s="158" t="n">
        <f aca="false">C1720+D1720-E1720+F1720</f>
        <v>0</v>
      </c>
    </row>
    <row r="1721" customFormat="false" ht="14.4" hidden="false" customHeight="false" outlineLevel="0" collapsed="false">
      <c r="G1721" s="158" t="n">
        <f aca="false">C1721+D1721-E1721+F1721</f>
        <v>0</v>
      </c>
    </row>
    <row r="1722" customFormat="false" ht="14.4" hidden="false" customHeight="false" outlineLevel="0" collapsed="false">
      <c r="G1722" s="158" t="n">
        <f aca="false">C1722+D1722-E1722+F1722</f>
        <v>0</v>
      </c>
    </row>
    <row r="1723" customFormat="false" ht="14.4" hidden="false" customHeight="false" outlineLevel="0" collapsed="false">
      <c r="G1723" s="158" t="n">
        <f aca="false">C1723+D1723-E1723+F1723</f>
        <v>0</v>
      </c>
    </row>
    <row r="1724" customFormat="false" ht="14.4" hidden="false" customHeight="false" outlineLevel="0" collapsed="false">
      <c r="G1724" s="158" t="n">
        <f aca="false">C1724+D1724-E1724+F1724</f>
        <v>0</v>
      </c>
    </row>
    <row r="1725" customFormat="false" ht="14.4" hidden="false" customHeight="false" outlineLevel="0" collapsed="false">
      <c r="G1725" s="158" t="n">
        <f aca="false">C1725+D1725-E1725+F1725</f>
        <v>0</v>
      </c>
    </row>
    <row r="1726" customFormat="false" ht="14.4" hidden="false" customHeight="false" outlineLevel="0" collapsed="false">
      <c r="G1726" s="158" t="n">
        <f aca="false">C1726+D1726-E1726+F1726</f>
        <v>0</v>
      </c>
    </row>
    <row r="1727" customFormat="false" ht="14.4" hidden="false" customHeight="false" outlineLevel="0" collapsed="false">
      <c r="G1727" s="158" t="n">
        <f aca="false">C1727+D1727-E1727+F1727</f>
        <v>0</v>
      </c>
    </row>
    <row r="1728" customFormat="false" ht="14.4" hidden="false" customHeight="false" outlineLevel="0" collapsed="false">
      <c r="G1728" s="158" t="n">
        <f aca="false">C1728+D1728-E1728+F1728</f>
        <v>0</v>
      </c>
    </row>
    <row r="1729" customFormat="false" ht="14.4" hidden="false" customHeight="false" outlineLevel="0" collapsed="false">
      <c r="G1729" s="158" t="n">
        <f aca="false">C1729+D1729-E1729+F1729</f>
        <v>0</v>
      </c>
    </row>
    <row r="1730" customFormat="false" ht="14.4" hidden="false" customHeight="false" outlineLevel="0" collapsed="false">
      <c r="G1730" s="158" t="n">
        <f aca="false">C1730+D1730-E1730+F1730</f>
        <v>0</v>
      </c>
    </row>
    <row r="1731" customFormat="false" ht="14.4" hidden="false" customHeight="false" outlineLevel="0" collapsed="false">
      <c r="G1731" s="158" t="n">
        <f aca="false">C1731+D1731-E1731+F1731</f>
        <v>0</v>
      </c>
    </row>
    <row r="1732" customFormat="false" ht="14.4" hidden="false" customHeight="false" outlineLevel="0" collapsed="false">
      <c r="G1732" s="158" t="n">
        <f aca="false">C1732+D1732-E1732+F1732</f>
        <v>0</v>
      </c>
    </row>
    <row r="1733" customFormat="false" ht="14.4" hidden="false" customHeight="false" outlineLevel="0" collapsed="false">
      <c r="G1733" s="158" t="n">
        <f aca="false">C1733+D1733-E1733+F1733</f>
        <v>0</v>
      </c>
    </row>
    <row r="1734" customFormat="false" ht="14.4" hidden="false" customHeight="false" outlineLevel="0" collapsed="false">
      <c r="G1734" s="158" t="n">
        <f aca="false">C1734+D1734-E1734+F1734</f>
        <v>0</v>
      </c>
    </row>
    <row r="1735" customFormat="false" ht="14.4" hidden="false" customHeight="false" outlineLevel="0" collapsed="false">
      <c r="G1735" s="158" t="n">
        <f aca="false">C1735+D1735-E1735+F1735</f>
        <v>0</v>
      </c>
    </row>
    <row r="1736" customFormat="false" ht="14.4" hidden="false" customHeight="false" outlineLevel="0" collapsed="false">
      <c r="G1736" s="158" t="n">
        <f aca="false">C1736+D1736-E1736+F1736</f>
        <v>0</v>
      </c>
    </row>
    <row r="1737" customFormat="false" ht="14.4" hidden="false" customHeight="false" outlineLevel="0" collapsed="false">
      <c r="G1737" s="158" t="n">
        <f aca="false">C1737+D1737-E1737+F1737</f>
        <v>0</v>
      </c>
    </row>
    <row r="1738" customFormat="false" ht="14.4" hidden="false" customHeight="false" outlineLevel="0" collapsed="false">
      <c r="G1738" s="158" t="n">
        <f aca="false">C1738+D1738-E1738+F1738</f>
        <v>0</v>
      </c>
    </row>
    <row r="1739" customFormat="false" ht="14.4" hidden="false" customHeight="false" outlineLevel="0" collapsed="false">
      <c r="G1739" s="158" t="n">
        <f aca="false">C1739+D1739-E1739+F1739</f>
        <v>0</v>
      </c>
    </row>
    <row r="1740" customFormat="false" ht="14.4" hidden="false" customHeight="false" outlineLevel="0" collapsed="false">
      <c r="G1740" s="158" t="n">
        <f aca="false">C1740+D1740-E1740+F1740</f>
        <v>0</v>
      </c>
    </row>
    <row r="1741" customFormat="false" ht="14.4" hidden="false" customHeight="false" outlineLevel="0" collapsed="false">
      <c r="G1741" s="158" t="n">
        <f aca="false">C1741+D1741-E1741+F1741</f>
        <v>0</v>
      </c>
    </row>
    <row r="1742" customFormat="false" ht="14.4" hidden="false" customHeight="false" outlineLevel="0" collapsed="false">
      <c r="G1742" s="158" t="n">
        <f aca="false">C1742+D1742-E1742+F1742</f>
        <v>0</v>
      </c>
    </row>
    <row r="1743" customFormat="false" ht="14.4" hidden="false" customHeight="false" outlineLevel="0" collapsed="false">
      <c r="G1743" s="158" t="n">
        <f aca="false">C1743+D1743-E1743+F1743</f>
        <v>0</v>
      </c>
    </row>
    <row r="1744" customFormat="false" ht="14.4" hidden="false" customHeight="false" outlineLevel="0" collapsed="false">
      <c r="G1744" s="158" t="n">
        <f aca="false">C1744+D1744-E1744+F1744</f>
        <v>0</v>
      </c>
    </row>
    <row r="1745" customFormat="false" ht="14.4" hidden="false" customHeight="false" outlineLevel="0" collapsed="false">
      <c r="G1745" s="158" t="n">
        <f aca="false">C1745+D1745-E1745+F1745</f>
        <v>0</v>
      </c>
    </row>
    <row r="1746" customFormat="false" ht="14.4" hidden="false" customHeight="false" outlineLevel="0" collapsed="false">
      <c r="G1746" s="158" t="n">
        <f aca="false">C1746+D1746-E1746+F1746</f>
        <v>0</v>
      </c>
    </row>
    <row r="1747" customFormat="false" ht="14.4" hidden="false" customHeight="false" outlineLevel="0" collapsed="false">
      <c r="G1747" s="158" t="n">
        <f aca="false">C1747+D1747-E1747+F1747</f>
        <v>0</v>
      </c>
    </row>
    <row r="1748" customFormat="false" ht="14.4" hidden="false" customHeight="false" outlineLevel="0" collapsed="false">
      <c r="G1748" s="158" t="n">
        <f aca="false">C1748+D1748-E1748+F1748</f>
        <v>0</v>
      </c>
    </row>
    <row r="1749" customFormat="false" ht="14.4" hidden="false" customHeight="false" outlineLevel="0" collapsed="false">
      <c r="G1749" s="158" t="n">
        <f aca="false">C1749+D1749-E1749+F1749</f>
        <v>0</v>
      </c>
    </row>
    <row r="1750" customFormat="false" ht="14.4" hidden="false" customHeight="false" outlineLevel="0" collapsed="false">
      <c r="G1750" s="158" t="n">
        <f aca="false">C1750+D1750-E1750+F1750</f>
        <v>0</v>
      </c>
    </row>
    <row r="1751" customFormat="false" ht="14.4" hidden="false" customHeight="false" outlineLevel="0" collapsed="false">
      <c r="G1751" s="158" t="n">
        <f aca="false">C1751+D1751-E1751+F1751</f>
        <v>0</v>
      </c>
    </row>
    <row r="1752" customFormat="false" ht="14.4" hidden="false" customHeight="false" outlineLevel="0" collapsed="false">
      <c r="G1752" s="158" t="n">
        <f aca="false">C1752+D1752-E1752+F1752</f>
        <v>0</v>
      </c>
    </row>
    <row r="1753" customFormat="false" ht="14.4" hidden="false" customHeight="false" outlineLevel="0" collapsed="false">
      <c r="G1753" s="158" t="n">
        <f aca="false">C1753+D1753-E1753+F1753</f>
        <v>0</v>
      </c>
    </row>
    <row r="1754" customFormat="false" ht="14.4" hidden="false" customHeight="false" outlineLevel="0" collapsed="false">
      <c r="G1754" s="158" t="n">
        <f aca="false">C1754+D1754-E1754+F1754</f>
        <v>0</v>
      </c>
    </row>
    <row r="1755" customFormat="false" ht="14.4" hidden="false" customHeight="false" outlineLevel="0" collapsed="false">
      <c r="G1755" s="158" t="n">
        <f aca="false">C1755+D1755-E1755+F1755</f>
        <v>0</v>
      </c>
    </row>
    <row r="1756" customFormat="false" ht="14.4" hidden="false" customHeight="false" outlineLevel="0" collapsed="false">
      <c r="G1756" s="158" t="n">
        <f aca="false">C1756+D1756-E1756+F1756</f>
        <v>0</v>
      </c>
    </row>
    <row r="1757" customFormat="false" ht="14.4" hidden="false" customHeight="false" outlineLevel="0" collapsed="false">
      <c r="G1757" s="158" t="n">
        <f aca="false">C1757+D1757-E1757+F1757</f>
        <v>0</v>
      </c>
    </row>
    <row r="1758" customFormat="false" ht="14.4" hidden="false" customHeight="false" outlineLevel="0" collapsed="false">
      <c r="G1758" s="158" t="n">
        <f aca="false">C1758+D1758-E1758+F1758</f>
        <v>0</v>
      </c>
    </row>
    <row r="1759" customFormat="false" ht="14.4" hidden="false" customHeight="false" outlineLevel="0" collapsed="false">
      <c r="G1759" s="158" t="n">
        <f aca="false">C1759+D1759-E1759+F1759</f>
        <v>0</v>
      </c>
    </row>
    <row r="1760" customFormat="false" ht="14.4" hidden="false" customHeight="false" outlineLevel="0" collapsed="false">
      <c r="G1760" s="158" t="n">
        <f aca="false">C1760+D1760-E1760+F1760</f>
        <v>0</v>
      </c>
    </row>
    <row r="1761" customFormat="false" ht="14.4" hidden="false" customHeight="false" outlineLevel="0" collapsed="false">
      <c r="G1761" s="158" t="n">
        <f aca="false">C1761+D1761-E1761+F1761</f>
        <v>0</v>
      </c>
    </row>
    <row r="1762" customFormat="false" ht="14.4" hidden="false" customHeight="false" outlineLevel="0" collapsed="false">
      <c r="G1762" s="158" t="n">
        <f aca="false">C1762+D1762-E1762+F1762</f>
        <v>0</v>
      </c>
    </row>
    <row r="1763" customFormat="false" ht="14.4" hidden="false" customHeight="false" outlineLevel="0" collapsed="false">
      <c r="G1763" s="158" t="n">
        <f aca="false">C1763+D1763-E1763+F1763</f>
        <v>0</v>
      </c>
    </row>
    <row r="1764" customFormat="false" ht="14.4" hidden="false" customHeight="false" outlineLevel="0" collapsed="false">
      <c r="G1764" s="158" t="n">
        <f aca="false">C1764+D1764-E1764+F1764</f>
        <v>0</v>
      </c>
    </row>
    <row r="1765" customFormat="false" ht="14.4" hidden="false" customHeight="false" outlineLevel="0" collapsed="false">
      <c r="G1765" s="158" t="n">
        <f aca="false">C1765+D1765-E1765+F1765</f>
        <v>0</v>
      </c>
    </row>
    <row r="1766" customFormat="false" ht="14.4" hidden="false" customHeight="false" outlineLevel="0" collapsed="false">
      <c r="G1766" s="158" t="n">
        <f aca="false">C1766+D1766-E1766+F1766</f>
        <v>0</v>
      </c>
    </row>
    <row r="1767" customFormat="false" ht="14.4" hidden="false" customHeight="false" outlineLevel="0" collapsed="false">
      <c r="G1767" s="158" t="n">
        <f aca="false">C1767+D1767-E1767+F1767</f>
        <v>0</v>
      </c>
    </row>
    <row r="1768" customFormat="false" ht="14.4" hidden="false" customHeight="false" outlineLevel="0" collapsed="false">
      <c r="G1768" s="158" t="n">
        <f aca="false">C1768+D1768-E1768+F1768</f>
        <v>0</v>
      </c>
    </row>
    <row r="1769" customFormat="false" ht="14.4" hidden="false" customHeight="false" outlineLevel="0" collapsed="false">
      <c r="G1769" s="158" t="n">
        <f aca="false">C1769+D1769-E1769+F1769</f>
        <v>0</v>
      </c>
    </row>
    <row r="1770" customFormat="false" ht="14.4" hidden="false" customHeight="false" outlineLevel="0" collapsed="false">
      <c r="G1770" s="158" t="n">
        <f aca="false">C1770+D1770-E1770+F1770</f>
        <v>0</v>
      </c>
    </row>
    <row r="1771" customFormat="false" ht="14.4" hidden="false" customHeight="false" outlineLevel="0" collapsed="false">
      <c r="G1771" s="158" t="n">
        <f aca="false">C1771+D1771-E1771+F1771</f>
        <v>0</v>
      </c>
    </row>
    <row r="1772" customFormat="false" ht="14.4" hidden="false" customHeight="false" outlineLevel="0" collapsed="false">
      <c r="G1772" s="158" t="n">
        <f aca="false">C1772+D1772-E1772+F1772</f>
        <v>0</v>
      </c>
    </row>
    <row r="1773" customFormat="false" ht="14.4" hidden="false" customHeight="false" outlineLevel="0" collapsed="false">
      <c r="G1773" s="158" t="n">
        <f aca="false">C1773+D1773-E1773+F1773</f>
        <v>0</v>
      </c>
    </row>
    <row r="1774" customFormat="false" ht="14.4" hidden="false" customHeight="false" outlineLevel="0" collapsed="false">
      <c r="G1774" s="158" t="n">
        <f aca="false">C1774+D1774-E1774+F1774</f>
        <v>0</v>
      </c>
    </row>
    <row r="1775" customFormat="false" ht="14.4" hidden="false" customHeight="false" outlineLevel="0" collapsed="false">
      <c r="G1775" s="158" t="n">
        <f aca="false">C1775+D1775-E1775+F1775</f>
        <v>0</v>
      </c>
    </row>
    <row r="1776" customFormat="false" ht="14.4" hidden="false" customHeight="false" outlineLevel="0" collapsed="false">
      <c r="G1776" s="158" t="n">
        <f aca="false">C1776+D1776-E1776+F1776</f>
        <v>0</v>
      </c>
    </row>
    <row r="1777" customFormat="false" ht="14.4" hidden="false" customHeight="false" outlineLevel="0" collapsed="false">
      <c r="G1777" s="158" t="n">
        <f aca="false">C1777+D1777-E1777+F1777</f>
        <v>0</v>
      </c>
    </row>
    <row r="1778" customFormat="false" ht="14.4" hidden="false" customHeight="false" outlineLevel="0" collapsed="false">
      <c r="G1778" s="158" t="n">
        <f aca="false">C1778+D1778-E1778+F1778</f>
        <v>0</v>
      </c>
    </row>
    <row r="1779" customFormat="false" ht="14.4" hidden="false" customHeight="false" outlineLevel="0" collapsed="false">
      <c r="G1779" s="158" t="n">
        <f aca="false">C1779+D1779-E1779+F1779</f>
        <v>0</v>
      </c>
    </row>
    <row r="1780" customFormat="false" ht="14.4" hidden="false" customHeight="false" outlineLevel="0" collapsed="false">
      <c r="G1780" s="158" t="n">
        <f aca="false">C1780+D1780-E1780+F1780</f>
        <v>0</v>
      </c>
    </row>
    <row r="1781" customFormat="false" ht="14.4" hidden="false" customHeight="false" outlineLevel="0" collapsed="false">
      <c r="G1781" s="158" t="n">
        <f aca="false">C1781+D1781-E1781+F1781</f>
        <v>0</v>
      </c>
    </row>
    <row r="1782" customFormat="false" ht="14.4" hidden="false" customHeight="false" outlineLevel="0" collapsed="false">
      <c r="G1782" s="158" t="n">
        <f aca="false">C1782+D1782-E1782+F1782</f>
        <v>0</v>
      </c>
    </row>
    <row r="1783" customFormat="false" ht="14.4" hidden="false" customHeight="false" outlineLevel="0" collapsed="false">
      <c r="G1783" s="158" t="n">
        <f aca="false">C1783+D1783-E1783+F1783</f>
        <v>0</v>
      </c>
    </row>
    <row r="1784" customFormat="false" ht="14.4" hidden="false" customHeight="false" outlineLevel="0" collapsed="false">
      <c r="G1784" s="158" t="n">
        <f aca="false">C1784+D1784-E1784+F1784</f>
        <v>0</v>
      </c>
    </row>
    <row r="1785" customFormat="false" ht="14.4" hidden="false" customHeight="false" outlineLevel="0" collapsed="false">
      <c r="G1785" s="158" t="n">
        <f aca="false">C1785+D1785-E1785+F1785</f>
        <v>0</v>
      </c>
    </row>
    <row r="1786" customFormat="false" ht="14.4" hidden="false" customHeight="false" outlineLevel="0" collapsed="false">
      <c r="G1786" s="158" t="n">
        <f aca="false">C1786+D1786-E1786+F1786</f>
        <v>0</v>
      </c>
    </row>
    <row r="1787" customFormat="false" ht="14.4" hidden="false" customHeight="false" outlineLevel="0" collapsed="false">
      <c r="G1787" s="158" t="n">
        <f aca="false">C1787+D1787-E1787+F1787</f>
        <v>0</v>
      </c>
    </row>
    <row r="1788" customFormat="false" ht="14.4" hidden="false" customHeight="false" outlineLevel="0" collapsed="false">
      <c r="G1788" s="158" t="n">
        <f aca="false">C1788+D1788-E1788+F1788</f>
        <v>0</v>
      </c>
    </row>
    <row r="1789" customFormat="false" ht="14.4" hidden="false" customHeight="false" outlineLevel="0" collapsed="false">
      <c r="G1789" s="158" t="n">
        <f aca="false">C1789+D1789-E1789+F1789</f>
        <v>0</v>
      </c>
    </row>
    <row r="1790" customFormat="false" ht="14.4" hidden="false" customHeight="false" outlineLevel="0" collapsed="false">
      <c r="G1790" s="158" t="n">
        <f aca="false">C1790+D1790-E1790+F1790</f>
        <v>0</v>
      </c>
    </row>
    <row r="1791" customFormat="false" ht="14.4" hidden="false" customHeight="false" outlineLevel="0" collapsed="false">
      <c r="G1791" s="158" t="n">
        <f aca="false">C1791+D1791-E1791+F1791</f>
        <v>0</v>
      </c>
    </row>
    <row r="1792" customFormat="false" ht="14.4" hidden="false" customHeight="false" outlineLevel="0" collapsed="false">
      <c r="G1792" s="158" t="n">
        <f aca="false">C1792+D1792-E1792+F1792</f>
        <v>0</v>
      </c>
    </row>
    <row r="1793" customFormat="false" ht="14.4" hidden="false" customHeight="false" outlineLevel="0" collapsed="false">
      <c r="G1793" s="158" t="n">
        <f aca="false">C1793+D1793-E1793+F1793</f>
        <v>0</v>
      </c>
    </row>
    <row r="1794" customFormat="false" ht="14.4" hidden="false" customHeight="false" outlineLevel="0" collapsed="false">
      <c r="G1794" s="158" t="n">
        <f aca="false">C1794+D1794-E1794+F1794</f>
        <v>0</v>
      </c>
    </row>
    <row r="1795" customFormat="false" ht="14.4" hidden="false" customHeight="false" outlineLevel="0" collapsed="false">
      <c r="G1795" s="158" t="n">
        <f aca="false">C1795+D1795-E1795+F1795</f>
        <v>0</v>
      </c>
    </row>
    <row r="1796" customFormat="false" ht="14.4" hidden="false" customHeight="false" outlineLevel="0" collapsed="false">
      <c r="G1796" s="158" t="n">
        <f aca="false">C1796+D1796-E1796+F1796</f>
        <v>0</v>
      </c>
    </row>
    <row r="1797" customFormat="false" ht="14.4" hidden="false" customHeight="false" outlineLevel="0" collapsed="false">
      <c r="G1797" s="158" t="n">
        <f aca="false">C1797+D1797-E1797+F1797</f>
        <v>0</v>
      </c>
    </row>
    <row r="1798" customFormat="false" ht="14.4" hidden="false" customHeight="false" outlineLevel="0" collapsed="false">
      <c r="G1798" s="158" t="n">
        <f aca="false">C1798+D1798-E1798+F1798</f>
        <v>0</v>
      </c>
    </row>
    <row r="1799" customFormat="false" ht="14.4" hidden="false" customHeight="false" outlineLevel="0" collapsed="false">
      <c r="G1799" s="158" t="n">
        <f aca="false">C1799+D1799-E1799+F1799</f>
        <v>0</v>
      </c>
    </row>
    <row r="1800" customFormat="false" ht="14.4" hidden="false" customHeight="false" outlineLevel="0" collapsed="false">
      <c r="G1800" s="158" t="n">
        <f aca="false">C1800+D1800-E1800+F1800</f>
        <v>0</v>
      </c>
    </row>
    <row r="1801" customFormat="false" ht="14.4" hidden="false" customHeight="false" outlineLevel="0" collapsed="false">
      <c r="G1801" s="158" t="n">
        <f aca="false">C1801+D1801-E1801+F1801</f>
        <v>0</v>
      </c>
    </row>
    <row r="1802" customFormat="false" ht="14.4" hidden="false" customHeight="false" outlineLevel="0" collapsed="false">
      <c r="G1802" s="158" t="n">
        <f aca="false">C1802+D1802-E1802+F1802</f>
        <v>0</v>
      </c>
    </row>
    <row r="1803" customFormat="false" ht="14.4" hidden="false" customHeight="false" outlineLevel="0" collapsed="false">
      <c r="G1803" s="158" t="n">
        <f aca="false">C1803+D1803-E1803+F1803</f>
        <v>0</v>
      </c>
    </row>
    <row r="1804" customFormat="false" ht="14.4" hidden="false" customHeight="false" outlineLevel="0" collapsed="false">
      <c r="G1804" s="158" t="n">
        <f aca="false">C1804+D1804-E1804+F1804</f>
        <v>0</v>
      </c>
    </row>
    <row r="1805" customFormat="false" ht="14.4" hidden="false" customHeight="false" outlineLevel="0" collapsed="false">
      <c r="G1805" s="158" t="n">
        <f aca="false">C1805+D1805-E1805+F1805</f>
        <v>0</v>
      </c>
    </row>
    <row r="1806" customFormat="false" ht="14.4" hidden="false" customHeight="false" outlineLevel="0" collapsed="false">
      <c r="G1806" s="158" t="n">
        <f aca="false">C1806+D1806-E1806+F1806</f>
        <v>0</v>
      </c>
    </row>
    <row r="1807" customFormat="false" ht="14.4" hidden="false" customHeight="false" outlineLevel="0" collapsed="false">
      <c r="G1807" s="158" t="n">
        <f aca="false">C1807+D1807-E1807+F1807</f>
        <v>0</v>
      </c>
    </row>
    <row r="1808" customFormat="false" ht="14.4" hidden="false" customHeight="false" outlineLevel="0" collapsed="false">
      <c r="G1808" s="158" t="n">
        <f aca="false">C1808+D1808-E1808+F1808</f>
        <v>0</v>
      </c>
    </row>
    <row r="1809" customFormat="false" ht="14.4" hidden="false" customHeight="false" outlineLevel="0" collapsed="false">
      <c r="G1809" s="158" t="n">
        <f aca="false">C1809+D1809-E1809+F1809</f>
        <v>0</v>
      </c>
    </row>
    <row r="1810" customFormat="false" ht="14.4" hidden="false" customHeight="false" outlineLevel="0" collapsed="false">
      <c r="G1810" s="158" t="n">
        <f aca="false">C1810+D1810-E1810+F1810</f>
        <v>0</v>
      </c>
    </row>
    <row r="1811" customFormat="false" ht="14.4" hidden="false" customHeight="false" outlineLevel="0" collapsed="false">
      <c r="G1811" s="158" t="n">
        <f aca="false">C1811+D1811-E1811+F1811</f>
        <v>0</v>
      </c>
    </row>
    <row r="1812" customFormat="false" ht="14.4" hidden="false" customHeight="false" outlineLevel="0" collapsed="false">
      <c r="G1812" s="158" t="n">
        <f aca="false">C1812+D1812-E1812+F1812</f>
        <v>0</v>
      </c>
    </row>
    <row r="1813" customFormat="false" ht="14.4" hidden="false" customHeight="false" outlineLevel="0" collapsed="false">
      <c r="G1813" s="158" t="n">
        <f aca="false">C1813+D1813-E1813+F1813</f>
        <v>0</v>
      </c>
    </row>
    <row r="1814" customFormat="false" ht="14.4" hidden="false" customHeight="false" outlineLevel="0" collapsed="false">
      <c r="G1814" s="158" t="n">
        <f aca="false">C1814+D1814-E1814+F1814</f>
        <v>0</v>
      </c>
    </row>
    <row r="1815" customFormat="false" ht="14.4" hidden="false" customHeight="false" outlineLevel="0" collapsed="false">
      <c r="G1815" s="158" t="n">
        <f aca="false">C1815+D1815-E1815+F1815</f>
        <v>0</v>
      </c>
    </row>
    <row r="1816" customFormat="false" ht="14.4" hidden="false" customHeight="false" outlineLevel="0" collapsed="false">
      <c r="G1816" s="158" t="n">
        <f aca="false">C1816+D1816-E1816+F1816</f>
        <v>0</v>
      </c>
    </row>
    <row r="1817" customFormat="false" ht="14.4" hidden="false" customHeight="false" outlineLevel="0" collapsed="false">
      <c r="G1817" s="158" t="n">
        <f aca="false">C1817+D1817-E1817+F1817</f>
        <v>0</v>
      </c>
    </row>
    <row r="1818" customFormat="false" ht="14.4" hidden="false" customHeight="false" outlineLevel="0" collapsed="false">
      <c r="G1818" s="158" t="n">
        <f aca="false">C1818+D1818-E1818+F1818</f>
        <v>0</v>
      </c>
    </row>
    <row r="1819" customFormat="false" ht="14.4" hidden="false" customHeight="false" outlineLevel="0" collapsed="false">
      <c r="G1819" s="158" t="n">
        <f aca="false">C1819+D1819-E1819+F1819</f>
        <v>0</v>
      </c>
    </row>
    <row r="1820" customFormat="false" ht="14.4" hidden="false" customHeight="false" outlineLevel="0" collapsed="false">
      <c r="G1820" s="158" t="n">
        <f aca="false">C1820+D1820-E1820+F1820</f>
        <v>0</v>
      </c>
    </row>
    <row r="1821" customFormat="false" ht="14.4" hidden="false" customHeight="false" outlineLevel="0" collapsed="false">
      <c r="G1821" s="158" t="n">
        <f aca="false">C1821+D1821-E1821+F1821</f>
        <v>0</v>
      </c>
    </row>
    <row r="1822" customFormat="false" ht="14.4" hidden="false" customHeight="false" outlineLevel="0" collapsed="false">
      <c r="G1822" s="158" t="n">
        <f aca="false">C1822+D1822-E1822+F1822</f>
        <v>0</v>
      </c>
    </row>
    <row r="1823" customFormat="false" ht="14.4" hidden="false" customHeight="false" outlineLevel="0" collapsed="false">
      <c r="G1823" s="158" t="n">
        <f aca="false">C1823+D1823-E1823+F1823</f>
        <v>0</v>
      </c>
    </row>
    <row r="1824" customFormat="false" ht="14.4" hidden="false" customHeight="false" outlineLevel="0" collapsed="false">
      <c r="G1824" s="158" t="n">
        <f aca="false">C1824+D1824-E1824+F1824</f>
        <v>0</v>
      </c>
    </row>
    <row r="1825" customFormat="false" ht="14.4" hidden="false" customHeight="false" outlineLevel="0" collapsed="false">
      <c r="G1825" s="158" t="n">
        <f aca="false">C1825+D1825-E1825+F1825</f>
        <v>0</v>
      </c>
    </row>
    <row r="1826" customFormat="false" ht="14.4" hidden="false" customHeight="false" outlineLevel="0" collapsed="false">
      <c r="G1826" s="158" t="n">
        <f aca="false">C1826+D1826-E1826+F1826</f>
        <v>0</v>
      </c>
    </row>
    <row r="1827" customFormat="false" ht="14.4" hidden="false" customHeight="false" outlineLevel="0" collapsed="false">
      <c r="G1827" s="158" t="n">
        <f aca="false">C1827+D1827-E1827+F1827</f>
        <v>0</v>
      </c>
    </row>
    <row r="1828" customFormat="false" ht="14.4" hidden="false" customHeight="false" outlineLevel="0" collapsed="false">
      <c r="G1828" s="158" t="n">
        <f aca="false">C1828+D1828-E1828+F1828</f>
        <v>0</v>
      </c>
    </row>
    <row r="1829" customFormat="false" ht="14.4" hidden="false" customHeight="false" outlineLevel="0" collapsed="false">
      <c r="G1829" s="158" t="n">
        <f aca="false">C1829+D1829-E1829+F1829</f>
        <v>0</v>
      </c>
    </row>
    <row r="1830" customFormat="false" ht="14.4" hidden="false" customHeight="false" outlineLevel="0" collapsed="false">
      <c r="G1830" s="158" t="n">
        <f aca="false">C1830+D1830-E1830+F1830</f>
        <v>0</v>
      </c>
    </row>
    <row r="1831" customFormat="false" ht="14.4" hidden="false" customHeight="false" outlineLevel="0" collapsed="false">
      <c r="G1831" s="158" t="n">
        <f aca="false">C1831+D1831-E1831+F1831</f>
        <v>0</v>
      </c>
    </row>
    <row r="1832" customFormat="false" ht="14.4" hidden="false" customHeight="false" outlineLevel="0" collapsed="false">
      <c r="G1832" s="158" t="n">
        <f aca="false">C1832+D1832-E1832+F1832</f>
        <v>0</v>
      </c>
    </row>
    <row r="1833" customFormat="false" ht="14.4" hidden="false" customHeight="false" outlineLevel="0" collapsed="false">
      <c r="G1833" s="158" t="n">
        <f aca="false">C1833+D1833-E1833+F1833</f>
        <v>0</v>
      </c>
    </row>
    <row r="1834" customFormat="false" ht="14.4" hidden="false" customHeight="false" outlineLevel="0" collapsed="false">
      <c r="G1834" s="158" t="n">
        <f aca="false">C1834+D1834-E1834+F1834</f>
        <v>0</v>
      </c>
    </row>
    <row r="1835" customFormat="false" ht="14.4" hidden="false" customHeight="false" outlineLevel="0" collapsed="false">
      <c r="G1835" s="158" t="n">
        <f aca="false">C1835+D1835-E1835+F1835</f>
        <v>0</v>
      </c>
    </row>
    <row r="1836" customFormat="false" ht="14.4" hidden="false" customHeight="false" outlineLevel="0" collapsed="false">
      <c r="G1836" s="158" t="n">
        <f aca="false">C1836+D1836-E1836+F1836</f>
        <v>0</v>
      </c>
    </row>
    <row r="1837" customFormat="false" ht="14.4" hidden="false" customHeight="false" outlineLevel="0" collapsed="false">
      <c r="G1837" s="158" t="n">
        <f aca="false">C1837+D1837-E1837+F1837</f>
        <v>0</v>
      </c>
    </row>
    <row r="1838" customFormat="false" ht="14.4" hidden="false" customHeight="false" outlineLevel="0" collapsed="false">
      <c r="G1838" s="158" t="n">
        <f aca="false">C1838+D1838-E1838+F1838</f>
        <v>0</v>
      </c>
    </row>
    <row r="1839" customFormat="false" ht="14.4" hidden="false" customHeight="false" outlineLevel="0" collapsed="false">
      <c r="G1839" s="158" t="n">
        <f aca="false">C1839+D1839-E1839+F1839</f>
        <v>0</v>
      </c>
    </row>
    <row r="1840" customFormat="false" ht="14.4" hidden="false" customHeight="false" outlineLevel="0" collapsed="false">
      <c r="G1840" s="158" t="n">
        <f aca="false">C1840+D1840-E1840+F1840</f>
        <v>0</v>
      </c>
    </row>
    <row r="1841" customFormat="false" ht="14.4" hidden="false" customHeight="false" outlineLevel="0" collapsed="false">
      <c r="G1841" s="158" t="n">
        <f aca="false">C1841+D1841-E1841+F1841</f>
        <v>0</v>
      </c>
    </row>
    <row r="1842" customFormat="false" ht="14.4" hidden="false" customHeight="false" outlineLevel="0" collapsed="false">
      <c r="G1842" s="158" t="n">
        <f aca="false">C1842+D1842-E1842+F1842</f>
        <v>0</v>
      </c>
    </row>
    <row r="1843" customFormat="false" ht="14.4" hidden="false" customHeight="false" outlineLevel="0" collapsed="false">
      <c r="G1843" s="158" t="n">
        <f aca="false">C1843+D1843-E1843+F1843</f>
        <v>0</v>
      </c>
    </row>
    <row r="1844" customFormat="false" ht="14.4" hidden="false" customHeight="false" outlineLevel="0" collapsed="false">
      <c r="G1844" s="158" t="n">
        <f aca="false">C1844+D1844-E1844+F1844</f>
        <v>0</v>
      </c>
    </row>
    <row r="1845" customFormat="false" ht="14.4" hidden="false" customHeight="false" outlineLevel="0" collapsed="false">
      <c r="G1845" s="158" t="n">
        <f aca="false">C1845+D1845-E1845+F1845</f>
        <v>0</v>
      </c>
    </row>
    <row r="1846" customFormat="false" ht="14.4" hidden="false" customHeight="false" outlineLevel="0" collapsed="false">
      <c r="G1846" s="158" t="n">
        <f aca="false">C1846+D1846-E1846+F1846</f>
        <v>0</v>
      </c>
    </row>
    <row r="1847" customFormat="false" ht="14.4" hidden="false" customHeight="false" outlineLevel="0" collapsed="false">
      <c r="G1847" s="158" t="n">
        <f aca="false">C1847+D1847-E1847+F1847</f>
        <v>0</v>
      </c>
    </row>
    <row r="1848" customFormat="false" ht="14.4" hidden="false" customHeight="false" outlineLevel="0" collapsed="false">
      <c r="G1848" s="158" t="n">
        <f aca="false">C1848+D1848-E1848+F1848</f>
        <v>0</v>
      </c>
    </row>
    <row r="1849" customFormat="false" ht="14.4" hidden="false" customHeight="false" outlineLevel="0" collapsed="false">
      <c r="G1849" s="158" t="n">
        <f aca="false">C1849+D1849-E1849+F1849</f>
        <v>0</v>
      </c>
    </row>
    <row r="1850" customFormat="false" ht="14.4" hidden="false" customHeight="false" outlineLevel="0" collapsed="false">
      <c r="G1850" s="158" t="n">
        <f aca="false">C1850+D1850-E1850+F1850</f>
        <v>0</v>
      </c>
    </row>
    <row r="1851" customFormat="false" ht="14.4" hidden="false" customHeight="false" outlineLevel="0" collapsed="false">
      <c r="G1851" s="158" t="n">
        <f aca="false">C1851+D1851-E1851+F1851</f>
        <v>0</v>
      </c>
    </row>
    <row r="1852" customFormat="false" ht="14.4" hidden="false" customHeight="false" outlineLevel="0" collapsed="false">
      <c r="G1852" s="158" t="n">
        <f aca="false">C1852+D1852-E1852+F1852</f>
        <v>0</v>
      </c>
    </row>
    <row r="1853" customFormat="false" ht="14.4" hidden="false" customHeight="false" outlineLevel="0" collapsed="false">
      <c r="G1853" s="158" t="n">
        <f aca="false">C1853+D1853-E1853+F1853</f>
        <v>0</v>
      </c>
    </row>
    <row r="1854" customFormat="false" ht="14.4" hidden="false" customHeight="false" outlineLevel="0" collapsed="false">
      <c r="G1854" s="158" t="n">
        <f aca="false">C1854+D1854-E1854+F1854</f>
        <v>0</v>
      </c>
    </row>
    <row r="1855" customFormat="false" ht="14.4" hidden="false" customHeight="false" outlineLevel="0" collapsed="false">
      <c r="G1855" s="158" t="n">
        <f aca="false">C1855+D1855-E1855+F1855</f>
        <v>0</v>
      </c>
    </row>
    <row r="1856" customFormat="false" ht="14.4" hidden="false" customHeight="false" outlineLevel="0" collapsed="false">
      <c r="G1856" s="158" t="n">
        <f aca="false">C1856+D1856-E1856+F1856</f>
        <v>0</v>
      </c>
    </row>
    <row r="1857" customFormat="false" ht="14.4" hidden="false" customHeight="false" outlineLevel="0" collapsed="false">
      <c r="G1857" s="158" t="n">
        <f aca="false">C1857+D1857-E1857+F1857</f>
        <v>0</v>
      </c>
    </row>
    <row r="1858" customFormat="false" ht="14.4" hidden="false" customHeight="false" outlineLevel="0" collapsed="false">
      <c r="G1858" s="158" t="n">
        <f aca="false">C1858+D1858-E1858+F1858</f>
        <v>0</v>
      </c>
    </row>
    <row r="1859" customFormat="false" ht="14.4" hidden="false" customHeight="false" outlineLevel="0" collapsed="false">
      <c r="G1859" s="158" t="n">
        <f aca="false">C1859+D1859-E1859+F1859</f>
        <v>0</v>
      </c>
    </row>
    <row r="1860" customFormat="false" ht="14.4" hidden="false" customHeight="false" outlineLevel="0" collapsed="false">
      <c r="G1860" s="158" t="n">
        <f aca="false">C1860+D1860-E1860+F1860</f>
        <v>0</v>
      </c>
    </row>
    <row r="1861" customFormat="false" ht="14.4" hidden="false" customHeight="false" outlineLevel="0" collapsed="false">
      <c r="G1861" s="158" t="n">
        <f aca="false">C1861+D1861-E1861+F1861</f>
        <v>0</v>
      </c>
    </row>
    <row r="1862" customFormat="false" ht="14.4" hidden="false" customHeight="false" outlineLevel="0" collapsed="false">
      <c r="G1862" s="158" t="n">
        <f aca="false">C1862+D1862-E1862+F1862</f>
        <v>0</v>
      </c>
    </row>
    <row r="1863" customFormat="false" ht="14.4" hidden="false" customHeight="false" outlineLevel="0" collapsed="false">
      <c r="G1863" s="158" t="n">
        <f aca="false">C1863+D1863-E1863+F1863</f>
        <v>0</v>
      </c>
    </row>
    <row r="1864" customFormat="false" ht="14.4" hidden="false" customHeight="false" outlineLevel="0" collapsed="false">
      <c r="G1864" s="158" t="n">
        <f aca="false">C1864+D1864-E1864+F1864</f>
        <v>0</v>
      </c>
    </row>
    <row r="1865" customFormat="false" ht="14.4" hidden="false" customHeight="false" outlineLevel="0" collapsed="false">
      <c r="G1865" s="158" t="n">
        <f aca="false">C1865+D1865-E1865+F1865</f>
        <v>0</v>
      </c>
    </row>
    <row r="1866" customFormat="false" ht="14.4" hidden="false" customHeight="false" outlineLevel="0" collapsed="false">
      <c r="G1866" s="158" t="n">
        <f aca="false">C1866+D1866-E1866+F1866</f>
        <v>0</v>
      </c>
    </row>
    <row r="1867" customFormat="false" ht="14.4" hidden="false" customHeight="false" outlineLevel="0" collapsed="false">
      <c r="G1867" s="158" t="n">
        <f aca="false">C1867+D1867-E1867+F1867</f>
        <v>0</v>
      </c>
    </row>
    <row r="1868" customFormat="false" ht="14.4" hidden="false" customHeight="false" outlineLevel="0" collapsed="false">
      <c r="G1868" s="158" t="n">
        <f aca="false">C1868+D1868-E1868+F1868</f>
        <v>0</v>
      </c>
    </row>
    <row r="1869" customFormat="false" ht="14.4" hidden="false" customHeight="false" outlineLevel="0" collapsed="false">
      <c r="G1869" s="158" t="n">
        <f aca="false">C1869+D1869-E1869+F1869</f>
        <v>0</v>
      </c>
    </row>
    <row r="1870" customFormat="false" ht="14.4" hidden="false" customHeight="false" outlineLevel="0" collapsed="false">
      <c r="G1870" s="158" t="n">
        <f aca="false">C1870+D1870-E1870+F1870</f>
        <v>0</v>
      </c>
    </row>
    <row r="1871" customFormat="false" ht="14.4" hidden="false" customHeight="false" outlineLevel="0" collapsed="false">
      <c r="G1871" s="158" t="n">
        <f aca="false">C1871+D1871-E1871+F1871</f>
        <v>0</v>
      </c>
    </row>
    <row r="1872" customFormat="false" ht="14.4" hidden="false" customHeight="false" outlineLevel="0" collapsed="false">
      <c r="G1872" s="158" t="n">
        <f aca="false">C1872+D1872-E1872+F1872</f>
        <v>0</v>
      </c>
    </row>
    <row r="1873" customFormat="false" ht="14.4" hidden="false" customHeight="false" outlineLevel="0" collapsed="false">
      <c r="G1873" s="158" t="n">
        <f aca="false">C1873+D1873-E1873+F1873</f>
        <v>0</v>
      </c>
    </row>
    <row r="1874" customFormat="false" ht="14.4" hidden="false" customHeight="false" outlineLevel="0" collapsed="false">
      <c r="G1874" s="158" t="n">
        <f aca="false">C1874+D1874-E1874+F1874</f>
        <v>0</v>
      </c>
    </row>
    <row r="1875" customFormat="false" ht="14.4" hidden="false" customHeight="false" outlineLevel="0" collapsed="false">
      <c r="G1875" s="158" t="n">
        <f aca="false">C1875+D1875-E1875+F1875</f>
        <v>0</v>
      </c>
    </row>
    <row r="1876" customFormat="false" ht="14.4" hidden="false" customHeight="false" outlineLevel="0" collapsed="false">
      <c r="G1876" s="158" t="n">
        <f aca="false">C1876+D1876-E1876+F1876</f>
        <v>0</v>
      </c>
    </row>
    <row r="1877" customFormat="false" ht="14.4" hidden="false" customHeight="false" outlineLevel="0" collapsed="false">
      <c r="G1877" s="158" t="n">
        <f aca="false">C1877+D1877-E1877+F1877</f>
        <v>0</v>
      </c>
    </row>
    <row r="1878" customFormat="false" ht="14.4" hidden="false" customHeight="false" outlineLevel="0" collapsed="false">
      <c r="G1878" s="158" t="n">
        <f aca="false">C1878+D1878-E1878+F1878</f>
        <v>0</v>
      </c>
    </row>
    <row r="1879" customFormat="false" ht="14.4" hidden="false" customHeight="false" outlineLevel="0" collapsed="false">
      <c r="G1879" s="158" t="n">
        <f aca="false">C1879+D1879-E1879+F1879</f>
        <v>0</v>
      </c>
    </row>
    <row r="1880" customFormat="false" ht="14.4" hidden="false" customHeight="false" outlineLevel="0" collapsed="false">
      <c r="G1880" s="158" t="n">
        <f aca="false">C1880+D1880-E1880+F1880</f>
        <v>0</v>
      </c>
    </row>
    <row r="1881" customFormat="false" ht="14.4" hidden="false" customHeight="false" outlineLevel="0" collapsed="false">
      <c r="G1881" s="158" t="n">
        <f aca="false">C1881+D1881-E1881+F1881</f>
        <v>0</v>
      </c>
    </row>
    <row r="1882" customFormat="false" ht="14.4" hidden="false" customHeight="false" outlineLevel="0" collapsed="false">
      <c r="G1882" s="158" t="n">
        <f aca="false">C1882+D1882-E1882+F1882</f>
        <v>0</v>
      </c>
    </row>
    <row r="1883" customFormat="false" ht="14.4" hidden="false" customHeight="false" outlineLevel="0" collapsed="false">
      <c r="G1883" s="158" t="n">
        <f aca="false">C1883+D1883-E1883+F1883</f>
        <v>0</v>
      </c>
    </row>
    <row r="1884" customFormat="false" ht="14.4" hidden="false" customHeight="false" outlineLevel="0" collapsed="false">
      <c r="G1884" s="158" t="n">
        <f aca="false">C1884+D1884-E1884+F1884</f>
        <v>0</v>
      </c>
    </row>
    <row r="1885" customFormat="false" ht="14.4" hidden="false" customHeight="false" outlineLevel="0" collapsed="false">
      <c r="G1885" s="158" t="n">
        <f aca="false">C1885+D1885-E1885+F1885</f>
        <v>0</v>
      </c>
    </row>
    <row r="1886" customFormat="false" ht="14.4" hidden="false" customHeight="false" outlineLevel="0" collapsed="false">
      <c r="G1886" s="158" t="n">
        <f aca="false">C1886+D1886-E1886+F1886</f>
        <v>0</v>
      </c>
    </row>
    <row r="1887" customFormat="false" ht="14.4" hidden="false" customHeight="false" outlineLevel="0" collapsed="false">
      <c r="G1887" s="158" t="n">
        <f aca="false">C1887+D1887-E1887+F1887</f>
        <v>0</v>
      </c>
    </row>
    <row r="1888" customFormat="false" ht="14.4" hidden="false" customHeight="false" outlineLevel="0" collapsed="false">
      <c r="G1888" s="158" t="n">
        <f aca="false">C1888+D1888-E1888+F1888</f>
        <v>0</v>
      </c>
    </row>
    <row r="1889" customFormat="false" ht="14.4" hidden="false" customHeight="false" outlineLevel="0" collapsed="false">
      <c r="G1889" s="158" t="n">
        <f aca="false">C1889+D1889-E1889+F1889</f>
        <v>0</v>
      </c>
    </row>
    <row r="1890" customFormat="false" ht="14.4" hidden="false" customHeight="false" outlineLevel="0" collapsed="false">
      <c r="G1890" s="158" t="n">
        <f aca="false">C1890+D1890-E1890+F1890</f>
        <v>0</v>
      </c>
    </row>
    <row r="1891" customFormat="false" ht="14.4" hidden="false" customHeight="false" outlineLevel="0" collapsed="false">
      <c r="G1891" s="158" t="n">
        <f aca="false">C1891+D1891-E1891+F1891</f>
        <v>0</v>
      </c>
    </row>
    <row r="1892" customFormat="false" ht="14.4" hidden="false" customHeight="false" outlineLevel="0" collapsed="false">
      <c r="G1892" s="158" t="n">
        <f aca="false">C1892+D1892-E1892+F1892</f>
        <v>0</v>
      </c>
    </row>
    <row r="1893" customFormat="false" ht="14.4" hidden="false" customHeight="false" outlineLevel="0" collapsed="false">
      <c r="G1893" s="158" t="n">
        <f aca="false">C1893+D1893-E1893+F1893</f>
        <v>0</v>
      </c>
    </row>
    <row r="1894" customFormat="false" ht="14.4" hidden="false" customHeight="false" outlineLevel="0" collapsed="false">
      <c r="G1894" s="158" t="n">
        <f aca="false">C1894+D1894-E1894+F1894</f>
        <v>0</v>
      </c>
    </row>
    <row r="1895" customFormat="false" ht="14.4" hidden="false" customHeight="false" outlineLevel="0" collapsed="false">
      <c r="G1895" s="158" t="n">
        <f aca="false">C1895+D1895-E1895+F1895</f>
        <v>0</v>
      </c>
    </row>
    <row r="1896" customFormat="false" ht="14.4" hidden="false" customHeight="false" outlineLevel="0" collapsed="false">
      <c r="G1896" s="158" t="n">
        <f aca="false">C1896+D1896-E1896+F1896</f>
        <v>0</v>
      </c>
    </row>
    <row r="1897" customFormat="false" ht="14.4" hidden="false" customHeight="false" outlineLevel="0" collapsed="false">
      <c r="G1897" s="158" t="n">
        <f aca="false">C1897+D1897-E1897+F1897</f>
        <v>0</v>
      </c>
    </row>
    <row r="1898" customFormat="false" ht="14.4" hidden="false" customHeight="false" outlineLevel="0" collapsed="false">
      <c r="G1898" s="158" t="n">
        <f aca="false">C1898+D1898-E1898+F1898</f>
        <v>0</v>
      </c>
    </row>
    <row r="1899" customFormat="false" ht="14.4" hidden="false" customHeight="false" outlineLevel="0" collapsed="false">
      <c r="G1899" s="158" t="n">
        <f aca="false">C1899+D1899-E1899+F1899</f>
        <v>0</v>
      </c>
    </row>
    <row r="1900" customFormat="false" ht="14.4" hidden="false" customHeight="false" outlineLevel="0" collapsed="false">
      <c r="G1900" s="158" t="n">
        <f aca="false">C1900+D1900-E1900+F1900</f>
        <v>0</v>
      </c>
    </row>
    <row r="1901" customFormat="false" ht="14.4" hidden="false" customHeight="false" outlineLevel="0" collapsed="false">
      <c r="G1901" s="158" t="n">
        <f aca="false">C1901+D1901-E1901+F1901</f>
        <v>0</v>
      </c>
    </row>
    <row r="1902" customFormat="false" ht="14.4" hidden="false" customHeight="false" outlineLevel="0" collapsed="false">
      <c r="G1902" s="158" t="n">
        <f aca="false">C1902+D1902-E1902+F1902</f>
        <v>0</v>
      </c>
    </row>
    <row r="1903" customFormat="false" ht="14.4" hidden="false" customHeight="false" outlineLevel="0" collapsed="false">
      <c r="G1903" s="158" t="n">
        <f aca="false">C1903+D1903-E1903+F1903</f>
        <v>0</v>
      </c>
    </row>
    <row r="1904" customFormat="false" ht="14.4" hidden="false" customHeight="false" outlineLevel="0" collapsed="false">
      <c r="G1904" s="158" t="n">
        <f aca="false">C1904+D1904-E1904+F1904</f>
        <v>0</v>
      </c>
    </row>
    <row r="1905" customFormat="false" ht="14.4" hidden="false" customHeight="false" outlineLevel="0" collapsed="false">
      <c r="G1905" s="158" t="n">
        <f aca="false">C1905+D1905-E1905+F1905</f>
        <v>0</v>
      </c>
    </row>
    <row r="1906" customFormat="false" ht="14.4" hidden="false" customHeight="false" outlineLevel="0" collapsed="false">
      <c r="G1906" s="158" t="n">
        <f aca="false">C1906+D1906-E1906+F1906</f>
        <v>0</v>
      </c>
    </row>
    <row r="1907" customFormat="false" ht="14.4" hidden="false" customHeight="false" outlineLevel="0" collapsed="false">
      <c r="G1907" s="158" t="n">
        <f aca="false">C1907+D1907-E1907+F1907</f>
        <v>0</v>
      </c>
    </row>
    <row r="1908" customFormat="false" ht="14.4" hidden="false" customHeight="false" outlineLevel="0" collapsed="false">
      <c r="G1908" s="158" t="n">
        <f aca="false">C1908+D1908-E1908+F1908</f>
        <v>0</v>
      </c>
    </row>
    <row r="1909" customFormat="false" ht="14.4" hidden="false" customHeight="false" outlineLevel="0" collapsed="false">
      <c r="G1909" s="158" t="n">
        <f aca="false">C1909+D1909-E1909+F1909</f>
        <v>0</v>
      </c>
    </row>
    <row r="1910" customFormat="false" ht="14.4" hidden="false" customHeight="false" outlineLevel="0" collapsed="false">
      <c r="G1910" s="158" t="n">
        <f aca="false">C1910+D1910-E1910+F1910</f>
        <v>0</v>
      </c>
    </row>
    <row r="1911" customFormat="false" ht="14.4" hidden="false" customHeight="false" outlineLevel="0" collapsed="false">
      <c r="G1911" s="158" t="n">
        <f aca="false">C1911+D1911-E1911+F1911</f>
        <v>0</v>
      </c>
    </row>
    <row r="1912" customFormat="false" ht="14.4" hidden="false" customHeight="false" outlineLevel="0" collapsed="false">
      <c r="G1912" s="158" t="n">
        <f aca="false">C1912+D1912-E1912+F1912</f>
        <v>0</v>
      </c>
    </row>
    <row r="1913" customFormat="false" ht="14.4" hidden="false" customHeight="false" outlineLevel="0" collapsed="false">
      <c r="G1913" s="158" t="n">
        <f aca="false">C1913+D1913-E1913+F1913</f>
        <v>0</v>
      </c>
    </row>
    <row r="1914" customFormat="false" ht="14.4" hidden="false" customHeight="false" outlineLevel="0" collapsed="false">
      <c r="G1914" s="158" t="n">
        <f aca="false">C1914+D1914-E1914+F1914</f>
        <v>0</v>
      </c>
    </row>
    <row r="1915" customFormat="false" ht="14.4" hidden="false" customHeight="false" outlineLevel="0" collapsed="false">
      <c r="G1915" s="158" t="n">
        <f aca="false">C1915+D1915-E1915+F1915</f>
        <v>0</v>
      </c>
    </row>
    <row r="1916" customFormat="false" ht="14.4" hidden="false" customHeight="false" outlineLevel="0" collapsed="false">
      <c r="G1916" s="158" t="n">
        <f aca="false">C1916+D1916-E1916+F1916</f>
        <v>0</v>
      </c>
    </row>
    <row r="1917" customFormat="false" ht="14.4" hidden="false" customHeight="false" outlineLevel="0" collapsed="false">
      <c r="G1917" s="158" t="n">
        <f aca="false">C1917+D1917-E1917+F1917</f>
        <v>0</v>
      </c>
    </row>
    <row r="1918" customFormat="false" ht="14.4" hidden="false" customHeight="false" outlineLevel="0" collapsed="false">
      <c r="G1918" s="158" t="n">
        <f aca="false">C1918+D1918-E1918+F1918</f>
        <v>0</v>
      </c>
    </row>
    <row r="1919" customFormat="false" ht="14.4" hidden="false" customHeight="false" outlineLevel="0" collapsed="false">
      <c r="G1919" s="158" t="n">
        <f aca="false">C1919+D1919-E1919+F1919</f>
        <v>0</v>
      </c>
    </row>
    <row r="1920" customFormat="false" ht="14.4" hidden="false" customHeight="false" outlineLevel="0" collapsed="false">
      <c r="G1920" s="158" t="n">
        <f aca="false">C1920+D1920-E1920+F1920</f>
        <v>0</v>
      </c>
    </row>
    <row r="1921" customFormat="false" ht="14.4" hidden="false" customHeight="false" outlineLevel="0" collapsed="false">
      <c r="G1921" s="158" t="n">
        <f aca="false">C1921+D1921-E1921+F1921</f>
        <v>0</v>
      </c>
    </row>
    <row r="1922" customFormat="false" ht="14.4" hidden="false" customHeight="false" outlineLevel="0" collapsed="false">
      <c r="G1922" s="158" t="n">
        <f aca="false">C1922+D1922-E1922+F1922</f>
        <v>0</v>
      </c>
    </row>
    <row r="1923" customFormat="false" ht="14.4" hidden="false" customHeight="false" outlineLevel="0" collapsed="false">
      <c r="G1923" s="158" t="n">
        <f aca="false">C1923+D1923-E1923+F1923</f>
        <v>0</v>
      </c>
    </row>
    <row r="1924" customFormat="false" ht="14.4" hidden="false" customHeight="false" outlineLevel="0" collapsed="false">
      <c r="G1924" s="158" t="n">
        <f aca="false">C1924+D1924-E1924+F1924</f>
        <v>0</v>
      </c>
    </row>
    <row r="1925" customFormat="false" ht="14.4" hidden="false" customHeight="false" outlineLevel="0" collapsed="false">
      <c r="G1925" s="158" t="n">
        <f aca="false">C1925+D1925-E1925+F1925</f>
        <v>0</v>
      </c>
    </row>
    <row r="1926" customFormat="false" ht="14.4" hidden="false" customHeight="false" outlineLevel="0" collapsed="false">
      <c r="G1926" s="158" t="n">
        <f aca="false">C1926+D1926-E1926+F1926</f>
        <v>0</v>
      </c>
    </row>
    <row r="1927" customFormat="false" ht="14.4" hidden="false" customHeight="false" outlineLevel="0" collapsed="false">
      <c r="G1927" s="158" t="n">
        <f aca="false">C1927+D1927-E1927+F1927</f>
        <v>0</v>
      </c>
    </row>
    <row r="1928" customFormat="false" ht="14.4" hidden="false" customHeight="false" outlineLevel="0" collapsed="false">
      <c r="G1928" s="158" t="n">
        <f aca="false">C1928+D1928-E1928+F1928</f>
        <v>0</v>
      </c>
    </row>
    <row r="1929" customFormat="false" ht="14.4" hidden="false" customHeight="false" outlineLevel="0" collapsed="false">
      <c r="G1929" s="158" t="n">
        <f aca="false">C1929+D1929-E1929+F1929</f>
        <v>0</v>
      </c>
    </row>
    <row r="1930" customFormat="false" ht="14.4" hidden="false" customHeight="false" outlineLevel="0" collapsed="false">
      <c r="G1930" s="158" t="n">
        <f aca="false">C1930+D1930-E1930+F1930</f>
        <v>0</v>
      </c>
    </row>
    <row r="1931" customFormat="false" ht="14.4" hidden="false" customHeight="false" outlineLevel="0" collapsed="false">
      <c r="G1931" s="158" t="n">
        <f aca="false">C1931+D1931-E1931+F1931</f>
        <v>0</v>
      </c>
    </row>
    <row r="1932" customFormat="false" ht="14.4" hidden="false" customHeight="false" outlineLevel="0" collapsed="false">
      <c r="G1932" s="158" t="n">
        <f aca="false">C1932+D1932-E1932+F1932</f>
        <v>0</v>
      </c>
    </row>
    <row r="1933" customFormat="false" ht="14.4" hidden="false" customHeight="false" outlineLevel="0" collapsed="false">
      <c r="G1933" s="158" t="n">
        <f aca="false">C1933+D1933-E1933+F1933</f>
        <v>0</v>
      </c>
    </row>
    <row r="1934" customFormat="false" ht="14.4" hidden="false" customHeight="false" outlineLevel="0" collapsed="false">
      <c r="G1934" s="158" t="n">
        <f aca="false">C1934+D1934-E1934+F1934</f>
        <v>0</v>
      </c>
    </row>
    <row r="1935" customFormat="false" ht="14.4" hidden="false" customHeight="false" outlineLevel="0" collapsed="false">
      <c r="G1935" s="158" t="n">
        <f aca="false">C1935+D1935-E1935+F1935</f>
        <v>0</v>
      </c>
    </row>
    <row r="1936" customFormat="false" ht="14.4" hidden="false" customHeight="false" outlineLevel="0" collapsed="false">
      <c r="G1936" s="158" t="n">
        <f aca="false">C1936+D1936-E1936+F1936</f>
        <v>0</v>
      </c>
    </row>
    <row r="1937" customFormat="false" ht="14.4" hidden="false" customHeight="false" outlineLevel="0" collapsed="false">
      <c r="G1937" s="158" t="n">
        <f aca="false">C1937+D1937-E1937+F1937</f>
        <v>0</v>
      </c>
    </row>
    <row r="1938" customFormat="false" ht="14.4" hidden="false" customHeight="false" outlineLevel="0" collapsed="false">
      <c r="G1938" s="158" t="n">
        <f aca="false">C1938+D1938-E1938+F1938</f>
        <v>0</v>
      </c>
    </row>
    <row r="1939" customFormat="false" ht="14.4" hidden="false" customHeight="false" outlineLevel="0" collapsed="false">
      <c r="G1939" s="158" t="n">
        <f aca="false">C1939+D1939-E1939+F1939</f>
        <v>0</v>
      </c>
    </row>
    <row r="1940" customFormat="false" ht="14.4" hidden="false" customHeight="false" outlineLevel="0" collapsed="false">
      <c r="G1940" s="158" t="n">
        <f aca="false">C1940+D1940-E1940+F1940</f>
        <v>0</v>
      </c>
    </row>
    <row r="1941" customFormat="false" ht="14.4" hidden="false" customHeight="false" outlineLevel="0" collapsed="false">
      <c r="G1941" s="158" t="n">
        <f aca="false">C1941+D1941-E1941+F1941</f>
        <v>0</v>
      </c>
    </row>
    <row r="1942" customFormat="false" ht="14.4" hidden="false" customHeight="false" outlineLevel="0" collapsed="false">
      <c r="G1942" s="158" t="n">
        <f aca="false">C1942+D1942-E1942+F1942</f>
        <v>0</v>
      </c>
    </row>
    <row r="1943" customFormat="false" ht="14.4" hidden="false" customHeight="false" outlineLevel="0" collapsed="false">
      <c r="G1943" s="158" t="n">
        <f aca="false">C1943+D1943-E1943+F1943</f>
        <v>0</v>
      </c>
    </row>
    <row r="1944" customFormat="false" ht="14.4" hidden="false" customHeight="false" outlineLevel="0" collapsed="false">
      <c r="G1944" s="158" t="n">
        <f aca="false">C1944+D1944-E1944+F1944</f>
        <v>0</v>
      </c>
    </row>
    <row r="1945" customFormat="false" ht="14.4" hidden="false" customHeight="false" outlineLevel="0" collapsed="false">
      <c r="G1945" s="158" t="n">
        <f aca="false">C1945+D1945-E1945+F1945</f>
        <v>0</v>
      </c>
    </row>
    <row r="1946" customFormat="false" ht="14.4" hidden="false" customHeight="false" outlineLevel="0" collapsed="false">
      <c r="G1946" s="158" t="n">
        <f aca="false">C1946+D1946-E1946+F1946</f>
        <v>0</v>
      </c>
    </row>
    <row r="1947" customFormat="false" ht="14.4" hidden="false" customHeight="false" outlineLevel="0" collapsed="false">
      <c r="G1947" s="158" t="n">
        <f aca="false">C1947+D1947-E1947+F1947</f>
        <v>0</v>
      </c>
    </row>
    <row r="1948" customFormat="false" ht="14.4" hidden="false" customHeight="false" outlineLevel="0" collapsed="false">
      <c r="G1948" s="158" t="n">
        <f aca="false">C1948+D1948-E1948+F1948</f>
        <v>0</v>
      </c>
    </row>
    <row r="1949" customFormat="false" ht="14.4" hidden="false" customHeight="false" outlineLevel="0" collapsed="false">
      <c r="G1949" s="158" t="n">
        <f aca="false">C1949+D1949-E1949+F1949</f>
        <v>0</v>
      </c>
    </row>
    <row r="1950" customFormat="false" ht="14.4" hidden="false" customHeight="false" outlineLevel="0" collapsed="false">
      <c r="G1950" s="158" t="n">
        <f aca="false">C1950+D1950-E1950+F1950</f>
        <v>0</v>
      </c>
    </row>
    <row r="1951" customFormat="false" ht="14.4" hidden="false" customHeight="false" outlineLevel="0" collapsed="false">
      <c r="G1951" s="158" t="n">
        <f aca="false">C1951+D1951-E1951+F1951</f>
        <v>0</v>
      </c>
    </row>
    <row r="1952" customFormat="false" ht="14.4" hidden="false" customHeight="false" outlineLevel="0" collapsed="false">
      <c r="G1952" s="158" t="n">
        <f aca="false">C1952+D1952-E1952+F1952</f>
        <v>0</v>
      </c>
    </row>
    <row r="1953" customFormat="false" ht="14.4" hidden="false" customHeight="false" outlineLevel="0" collapsed="false">
      <c r="G1953" s="158" t="n">
        <f aca="false">C1953+D1953-E1953+F1953</f>
        <v>0</v>
      </c>
    </row>
    <row r="1954" customFormat="false" ht="14.4" hidden="false" customHeight="false" outlineLevel="0" collapsed="false">
      <c r="G1954" s="158" t="n">
        <f aca="false">C1954+D1954-E1954+F1954</f>
        <v>0</v>
      </c>
    </row>
    <row r="1955" customFormat="false" ht="14.4" hidden="false" customHeight="false" outlineLevel="0" collapsed="false">
      <c r="G1955" s="158" t="n">
        <f aca="false">C1955+D1955-E1955+F1955</f>
        <v>0</v>
      </c>
    </row>
    <row r="1956" customFormat="false" ht="14.4" hidden="false" customHeight="false" outlineLevel="0" collapsed="false">
      <c r="G1956" s="158" t="n">
        <f aca="false">C1956+D1956-E1956+F1956</f>
        <v>0</v>
      </c>
    </row>
    <row r="1957" customFormat="false" ht="14.4" hidden="false" customHeight="false" outlineLevel="0" collapsed="false">
      <c r="G1957" s="158" t="n">
        <f aca="false">C1957+D1957-E1957+F1957</f>
        <v>0</v>
      </c>
    </row>
    <row r="1958" customFormat="false" ht="14.4" hidden="false" customHeight="false" outlineLevel="0" collapsed="false">
      <c r="G1958" s="158" t="n">
        <f aca="false">C1958+D1958-E1958+F1958</f>
        <v>0</v>
      </c>
    </row>
    <row r="1959" customFormat="false" ht="14.4" hidden="false" customHeight="false" outlineLevel="0" collapsed="false">
      <c r="G1959" s="158" t="n">
        <f aca="false">C1959+D1959-E1959+F1959</f>
        <v>0</v>
      </c>
    </row>
    <row r="1960" customFormat="false" ht="14.4" hidden="false" customHeight="false" outlineLevel="0" collapsed="false">
      <c r="G1960" s="158" t="n">
        <f aca="false">C1960+D1960-E1960+F1960</f>
        <v>0</v>
      </c>
    </row>
    <row r="1961" customFormat="false" ht="14.4" hidden="false" customHeight="false" outlineLevel="0" collapsed="false">
      <c r="G1961" s="158" t="n">
        <f aca="false">C1961+D1961-E1961+F1961</f>
        <v>0</v>
      </c>
    </row>
    <row r="1962" customFormat="false" ht="14.4" hidden="false" customHeight="false" outlineLevel="0" collapsed="false">
      <c r="G1962" s="158" t="n">
        <f aca="false">C1962+D1962-E1962+F1962</f>
        <v>0</v>
      </c>
    </row>
    <row r="1963" customFormat="false" ht="14.4" hidden="false" customHeight="false" outlineLevel="0" collapsed="false">
      <c r="G1963" s="158" t="n">
        <f aca="false">C1963+D1963-E1963+F1963</f>
        <v>0</v>
      </c>
    </row>
    <row r="1964" customFormat="false" ht="14.4" hidden="false" customHeight="false" outlineLevel="0" collapsed="false">
      <c r="G1964" s="158" t="n">
        <f aca="false">C1964+D1964-E1964+F1964</f>
        <v>0</v>
      </c>
    </row>
    <row r="1965" customFormat="false" ht="14.4" hidden="false" customHeight="false" outlineLevel="0" collapsed="false">
      <c r="G1965" s="158" t="n">
        <f aca="false">C1965+D1965-E1965+F1965</f>
        <v>0</v>
      </c>
    </row>
    <row r="1966" customFormat="false" ht="14.4" hidden="false" customHeight="false" outlineLevel="0" collapsed="false">
      <c r="G1966" s="158" t="n">
        <f aca="false">C1966+D1966-E1966+F1966</f>
        <v>0</v>
      </c>
    </row>
    <row r="1967" customFormat="false" ht="14.4" hidden="false" customHeight="false" outlineLevel="0" collapsed="false">
      <c r="G1967" s="158" t="n">
        <f aca="false">C1967+D1967-E1967+F1967</f>
        <v>0</v>
      </c>
    </row>
    <row r="1968" customFormat="false" ht="14.4" hidden="false" customHeight="false" outlineLevel="0" collapsed="false">
      <c r="G1968" s="158" t="n">
        <f aca="false">C1968+D1968-E1968+F1968</f>
        <v>0</v>
      </c>
    </row>
    <row r="1969" customFormat="false" ht="14.4" hidden="false" customHeight="false" outlineLevel="0" collapsed="false">
      <c r="G1969" s="158" t="n">
        <f aca="false">C1969+D1969-E1969+F1969</f>
        <v>0</v>
      </c>
    </row>
    <row r="1970" customFormat="false" ht="14.4" hidden="false" customHeight="false" outlineLevel="0" collapsed="false">
      <c r="G1970" s="158" t="n">
        <f aca="false">C1970+D1970-E1970+F1970</f>
        <v>0</v>
      </c>
    </row>
    <row r="1971" customFormat="false" ht="14.4" hidden="false" customHeight="false" outlineLevel="0" collapsed="false">
      <c r="G1971" s="158" t="n">
        <f aca="false">C1971+D1971-E1971+F1971</f>
        <v>0</v>
      </c>
    </row>
    <row r="1972" customFormat="false" ht="14.4" hidden="false" customHeight="false" outlineLevel="0" collapsed="false">
      <c r="G1972" s="158" t="n">
        <f aca="false">C1972+D1972-E1972+F1972</f>
        <v>0</v>
      </c>
    </row>
    <row r="1973" customFormat="false" ht="14.4" hidden="false" customHeight="false" outlineLevel="0" collapsed="false">
      <c r="G1973" s="158" t="n">
        <f aca="false">C1973+D1973-E1973+F1973</f>
        <v>0</v>
      </c>
    </row>
    <row r="1974" customFormat="false" ht="14.4" hidden="false" customHeight="false" outlineLevel="0" collapsed="false">
      <c r="G1974" s="158" t="n">
        <f aca="false">C1974+D1974-E1974+F1974</f>
        <v>0</v>
      </c>
    </row>
    <row r="1975" customFormat="false" ht="14.4" hidden="false" customHeight="false" outlineLevel="0" collapsed="false">
      <c r="G1975" s="158" t="n">
        <f aca="false">C1975+D1975-E1975+F1975</f>
        <v>0</v>
      </c>
    </row>
    <row r="1976" customFormat="false" ht="14.4" hidden="false" customHeight="false" outlineLevel="0" collapsed="false">
      <c r="G1976" s="158" t="n">
        <f aca="false">C1976+D1976-E1976+F1976</f>
        <v>0</v>
      </c>
    </row>
    <row r="1977" customFormat="false" ht="14.4" hidden="false" customHeight="false" outlineLevel="0" collapsed="false">
      <c r="G1977" s="158" t="n">
        <f aca="false">C1977+D1977-E1977+F1977</f>
        <v>0</v>
      </c>
    </row>
    <row r="1978" customFormat="false" ht="14.4" hidden="false" customHeight="false" outlineLevel="0" collapsed="false">
      <c r="G1978" s="158" t="n">
        <f aca="false">C1978+D1978-E1978+F1978</f>
        <v>0</v>
      </c>
    </row>
    <row r="1979" customFormat="false" ht="14.4" hidden="false" customHeight="false" outlineLevel="0" collapsed="false">
      <c r="G1979" s="158" t="n">
        <f aca="false">C1979+D1979-E1979+F1979</f>
        <v>0</v>
      </c>
    </row>
    <row r="1980" customFormat="false" ht="14.4" hidden="false" customHeight="false" outlineLevel="0" collapsed="false">
      <c r="G1980" s="158" t="n">
        <f aca="false">C1980+D1980-E1980+F1980</f>
        <v>0</v>
      </c>
    </row>
    <row r="1981" customFormat="false" ht="14.4" hidden="false" customHeight="false" outlineLevel="0" collapsed="false">
      <c r="G1981" s="158" t="n">
        <f aca="false">C1981+D1981-E1981+F1981</f>
        <v>0</v>
      </c>
    </row>
    <row r="1982" customFormat="false" ht="14.4" hidden="false" customHeight="false" outlineLevel="0" collapsed="false">
      <c r="G1982" s="158" t="n">
        <f aca="false">C1982+D1982-E1982+F1982</f>
        <v>0</v>
      </c>
    </row>
    <row r="1983" customFormat="false" ht="14.4" hidden="false" customHeight="false" outlineLevel="0" collapsed="false">
      <c r="G1983" s="158" t="n">
        <f aca="false">C1983+D1983-E1983+F1983</f>
        <v>0</v>
      </c>
    </row>
    <row r="1984" customFormat="false" ht="14.4" hidden="false" customHeight="false" outlineLevel="0" collapsed="false">
      <c r="G1984" s="158" t="n">
        <f aca="false">C1984+D1984-E1984+F1984</f>
        <v>0</v>
      </c>
    </row>
    <row r="1985" customFormat="false" ht="14.4" hidden="false" customHeight="false" outlineLevel="0" collapsed="false">
      <c r="G1985" s="158" t="n">
        <f aca="false">C1985+D1985-E1985+F1985</f>
        <v>0</v>
      </c>
    </row>
    <row r="1986" customFormat="false" ht="14.4" hidden="false" customHeight="false" outlineLevel="0" collapsed="false">
      <c r="G1986" s="158" t="n">
        <f aca="false">C1986+D1986-E1986+F1986</f>
        <v>0</v>
      </c>
    </row>
    <row r="1987" customFormat="false" ht="14.4" hidden="false" customHeight="false" outlineLevel="0" collapsed="false">
      <c r="G1987" s="158" t="n">
        <f aca="false">C1987+D1987-E1987+F1987</f>
        <v>0</v>
      </c>
    </row>
    <row r="1988" customFormat="false" ht="14.4" hidden="false" customHeight="false" outlineLevel="0" collapsed="false">
      <c r="G1988" s="158" t="n">
        <f aca="false">C1988+D1988-E1988+F1988</f>
        <v>0</v>
      </c>
    </row>
    <row r="1989" customFormat="false" ht="14.4" hidden="false" customHeight="false" outlineLevel="0" collapsed="false">
      <c r="G1989" s="158" t="n">
        <f aca="false">C1989+D1989-E1989+F1989</f>
        <v>0</v>
      </c>
    </row>
    <row r="1990" customFormat="false" ht="14.4" hidden="false" customHeight="false" outlineLevel="0" collapsed="false">
      <c r="G1990" s="158" t="n">
        <f aca="false">C1990+D1990-E1990+F1990</f>
        <v>0</v>
      </c>
    </row>
    <row r="1991" customFormat="false" ht="14.4" hidden="false" customHeight="false" outlineLevel="0" collapsed="false">
      <c r="G1991" s="158" t="n">
        <f aca="false">C1991+D1991-E1991+F1991</f>
        <v>0</v>
      </c>
    </row>
    <row r="1992" customFormat="false" ht="14.4" hidden="false" customHeight="false" outlineLevel="0" collapsed="false">
      <c r="G1992" s="158" t="n">
        <f aca="false">C1992+D1992-E1992+F1992</f>
        <v>0</v>
      </c>
    </row>
    <row r="1993" customFormat="false" ht="14.4" hidden="false" customHeight="false" outlineLevel="0" collapsed="false">
      <c r="G1993" s="158" t="n">
        <f aca="false">C1993+D1993-E1993+F1993</f>
        <v>0</v>
      </c>
    </row>
    <row r="1994" customFormat="false" ht="14.4" hidden="false" customHeight="false" outlineLevel="0" collapsed="false">
      <c r="G1994" s="158" t="n">
        <f aca="false">C1994+D1994-E1994+F1994</f>
        <v>0</v>
      </c>
    </row>
    <row r="1995" customFormat="false" ht="14.4" hidden="false" customHeight="false" outlineLevel="0" collapsed="false">
      <c r="G1995" s="158" t="n">
        <f aca="false">C1995+D1995-E1995+F1995</f>
        <v>0</v>
      </c>
    </row>
    <row r="1996" customFormat="false" ht="14.4" hidden="false" customHeight="false" outlineLevel="0" collapsed="false">
      <c r="G1996" s="158" t="n">
        <f aca="false">C1996+D1996-E1996+F1996</f>
        <v>0</v>
      </c>
    </row>
    <row r="1997" customFormat="false" ht="14.4" hidden="false" customHeight="false" outlineLevel="0" collapsed="false">
      <c r="G1997" s="158" t="n">
        <f aca="false">C1997+D1997-E1997+F1997</f>
        <v>0</v>
      </c>
    </row>
    <row r="1998" customFormat="false" ht="14.4" hidden="false" customHeight="false" outlineLevel="0" collapsed="false">
      <c r="G1998" s="158" t="n">
        <f aca="false">C1998+D1998-E1998+F1998</f>
        <v>0</v>
      </c>
    </row>
    <row r="1999" customFormat="false" ht="14.4" hidden="false" customHeight="false" outlineLevel="0" collapsed="false">
      <c r="G1999" s="158" t="n">
        <f aca="false">C1999+D1999-E1999+F1999</f>
        <v>0</v>
      </c>
    </row>
    <row r="2000" customFormat="false" ht="14.4" hidden="false" customHeight="false" outlineLevel="0" collapsed="false">
      <c r="G2000" s="158" t="n">
        <f aca="false">C2000+D2000-E2000+F2000</f>
        <v>0</v>
      </c>
    </row>
    <row r="2001" customFormat="false" ht="14.4" hidden="false" customHeight="false" outlineLevel="0" collapsed="false">
      <c r="G2001" s="158" t="n">
        <f aca="false">C2001+D2001-E2001+F2001</f>
        <v>0</v>
      </c>
    </row>
    <row r="2002" customFormat="false" ht="14.4" hidden="false" customHeight="false" outlineLevel="0" collapsed="false">
      <c r="G2002" s="158" t="n">
        <f aca="false">C2002+D2002-E2002+F2002</f>
        <v>0</v>
      </c>
    </row>
    <row r="2003" customFormat="false" ht="14.4" hidden="false" customHeight="false" outlineLevel="0" collapsed="false">
      <c r="G2003" s="158" t="n">
        <f aca="false">C2003+D2003-E2003+F2003</f>
        <v>0</v>
      </c>
    </row>
    <row r="2004" customFormat="false" ht="14.4" hidden="false" customHeight="false" outlineLevel="0" collapsed="false">
      <c r="G2004" s="158" t="n">
        <f aca="false">C2004+D2004-E2004+F2004</f>
        <v>0</v>
      </c>
    </row>
    <row r="2005" customFormat="false" ht="14.4" hidden="false" customHeight="false" outlineLevel="0" collapsed="false">
      <c r="G2005" s="158" t="n">
        <f aca="false">C2005+D2005-E2005+F2005</f>
        <v>0</v>
      </c>
    </row>
    <row r="2006" customFormat="false" ht="14.4" hidden="false" customHeight="false" outlineLevel="0" collapsed="false">
      <c r="G2006" s="158" t="n">
        <f aca="false">C2006+D2006-E2006+F2006</f>
        <v>0</v>
      </c>
    </row>
    <row r="2007" customFormat="false" ht="14.4" hidden="false" customHeight="false" outlineLevel="0" collapsed="false">
      <c r="G2007" s="158" t="n">
        <f aca="false">C2007+D2007-E2007+F2007</f>
        <v>0</v>
      </c>
    </row>
    <row r="2008" customFormat="false" ht="14.4" hidden="false" customHeight="false" outlineLevel="0" collapsed="false">
      <c r="G2008" s="158" t="n">
        <f aca="false">C2008+D2008-E2008+F2008</f>
        <v>0</v>
      </c>
    </row>
    <row r="2009" customFormat="false" ht="14.4" hidden="false" customHeight="false" outlineLevel="0" collapsed="false">
      <c r="G2009" s="158" t="n">
        <f aca="false">C2009+D2009-E2009+F2009</f>
        <v>0</v>
      </c>
    </row>
    <row r="2010" customFormat="false" ht="14.4" hidden="false" customHeight="false" outlineLevel="0" collapsed="false">
      <c r="G2010" s="158" t="n">
        <f aca="false">C2010+D2010-E2010+F2010</f>
        <v>0</v>
      </c>
    </row>
    <row r="2011" customFormat="false" ht="14.4" hidden="false" customHeight="false" outlineLevel="0" collapsed="false">
      <c r="G2011" s="158" t="n">
        <f aca="false">C2011+D2011-E2011+F2011</f>
        <v>0</v>
      </c>
    </row>
    <row r="2012" customFormat="false" ht="14.4" hidden="false" customHeight="false" outlineLevel="0" collapsed="false">
      <c r="G2012" s="158" t="n">
        <f aca="false">C2012+D2012-E2012+F2012</f>
        <v>0</v>
      </c>
    </row>
    <row r="2013" customFormat="false" ht="14.4" hidden="false" customHeight="false" outlineLevel="0" collapsed="false">
      <c r="G2013" s="158" t="n">
        <f aca="false">C2013+D2013-E2013+F2013</f>
        <v>0</v>
      </c>
    </row>
    <row r="2014" customFormat="false" ht="14.4" hidden="false" customHeight="false" outlineLevel="0" collapsed="false">
      <c r="G2014" s="158" t="n">
        <f aca="false">C2014+D2014-E2014+F2014</f>
        <v>0</v>
      </c>
    </row>
    <row r="2015" customFormat="false" ht="14.4" hidden="false" customHeight="false" outlineLevel="0" collapsed="false">
      <c r="G2015" s="158" t="n">
        <f aca="false">C2015+D2015-E2015+F2015</f>
        <v>0</v>
      </c>
    </row>
    <row r="2016" customFormat="false" ht="14.4" hidden="false" customHeight="false" outlineLevel="0" collapsed="false">
      <c r="G2016" s="158" t="n">
        <f aca="false">C2016+D2016-E2016+F2016</f>
        <v>0</v>
      </c>
    </row>
    <row r="2017" customFormat="false" ht="14.4" hidden="false" customHeight="false" outlineLevel="0" collapsed="false">
      <c r="G2017" s="158" t="n">
        <f aca="false">C2017+D2017-E2017+F2017</f>
        <v>0</v>
      </c>
    </row>
    <row r="2018" customFormat="false" ht="14.4" hidden="false" customHeight="false" outlineLevel="0" collapsed="false">
      <c r="G2018" s="158" t="n">
        <f aca="false">C2018+D2018-E2018+F2018</f>
        <v>0</v>
      </c>
    </row>
    <row r="2019" customFormat="false" ht="14.4" hidden="false" customHeight="false" outlineLevel="0" collapsed="false">
      <c r="G2019" s="158" t="n">
        <f aca="false">C2019+D2019-E2019+F2019</f>
        <v>0</v>
      </c>
    </row>
    <row r="2020" customFormat="false" ht="14.4" hidden="false" customHeight="false" outlineLevel="0" collapsed="false">
      <c r="G2020" s="158" t="n">
        <f aca="false">C2020+D2020-E2020+F2020</f>
        <v>0</v>
      </c>
    </row>
    <row r="2021" customFormat="false" ht="14.4" hidden="false" customHeight="false" outlineLevel="0" collapsed="false">
      <c r="G2021" s="158" t="n">
        <f aca="false">C2021+D2021-E2021+F2021</f>
        <v>0</v>
      </c>
    </row>
    <row r="2022" customFormat="false" ht="14.4" hidden="false" customHeight="false" outlineLevel="0" collapsed="false">
      <c r="G2022" s="158" t="n">
        <f aca="false">C2022+D2022-E2022+F2022</f>
        <v>0</v>
      </c>
    </row>
    <row r="2023" customFormat="false" ht="14.4" hidden="false" customHeight="false" outlineLevel="0" collapsed="false">
      <c r="G2023" s="158" t="n">
        <f aca="false">C2023+D2023-E2023+F2023</f>
        <v>0</v>
      </c>
    </row>
    <row r="2024" customFormat="false" ht="14.4" hidden="false" customHeight="false" outlineLevel="0" collapsed="false">
      <c r="G2024" s="158" t="n">
        <f aca="false">C2024+D2024-E2024+F2024</f>
        <v>0</v>
      </c>
    </row>
    <row r="2025" customFormat="false" ht="14.4" hidden="false" customHeight="false" outlineLevel="0" collapsed="false">
      <c r="G2025" s="158" t="n">
        <f aca="false">C2025+D2025-E2025+F2025</f>
        <v>0</v>
      </c>
    </row>
    <row r="2026" customFormat="false" ht="14.4" hidden="false" customHeight="false" outlineLevel="0" collapsed="false">
      <c r="G2026" s="158" t="n">
        <f aca="false">C2026+D2026-E2026+F2026</f>
        <v>0</v>
      </c>
    </row>
    <row r="2027" customFormat="false" ht="14.4" hidden="false" customHeight="false" outlineLevel="0" collapsed="false">
      <c r="G2027" s="158" t="n">
        <f aca="false">C2027+D2027-E2027+F2027</f>
        <v>0</v>
      </c>
    </row>
    <row r="2028" customFormat="false" ht="14.4" hidden="false" customHeight="false" outlineLevel="0" collapsed="false">
      <c r="G2028" s="158" t="n">
        <f aca="false">C2028+D2028-E2028+F2028</f>
        <v>0</v>
      </c>
    </row>
    <row r="2029" customFormat="false" ht="14.4" hidden="false" customHeight="false" outlineLevel="0" collapsed="false">
      <c r="G2029" s="158" t="n">
        <f aca="false">C2029+D2029-E2029+F2029</f>
        <v>0</v>
      </c>
    </row>
    <row r="2030" customFormat="false" ht="14.4" hidden="false" customHeight="false" outlineLevel="0" collapsed="false">
      <c r="G2030" s="158" t="n">
        <f aca="false">C2030+D2030-E2030+F2030</f>
        <v>0</v>
      </c>
    </row>
    <row r="2031" customFormat="false" ht="14.4" hidden="false" customHeight="false" outlineLevel="0" collapsed="false">
      <c r="G2031" s="158" t="n">
        <f aca="false">C2031+D2031-E2031+F2031</f>
        <v>0</v>
      </c>
    </row>
    <row r="2032" customFormat="false" ht="14.4" hidden="false" customHeight="false" outlineLevel="0" collapsed="false">
      <c r="G2032" s="158" t="n">
        <f aca="false">C2032+D2032-E2032+F2032</f>
        <v>0</v>
      </c>
    </row>
    <row r="2033" customFormat="false" ht="14.4" hidden="false" customHeight="false" outlineLevel="0" collapsed="false">
      <c r="G2033" s="158" t="n">
        <f aca="false">C2033+D2033-E2033+F2033</f>
        <v>0</v>
      </c>
    </row>
    <row r="2034" customFormat="false" ht="14.4" hidden="false" customHeight="false" outlineLevel="0" collapsed="false">
      <c r="G2034" s="158" t="n">
        <f aca="false">C2034+D2034-E2034+F2034</f>
        <v>0</v>
      </c>
    </row>
    <row r="2035" customFormat="false" ht="14.4" hidden="false" customHeight="false" outlineLevel="0" collapsed="false">
      <c r="G2035" s="158" t="n">
        <f aca="false">C2035+D2035-E2035+F2035</f>
        <v>0</v>
      </c>
    </row>
    <row r="2036" customFormat="false" ht="14.4" hidden="false" customHeight="false" outlineLevel="0" collapsed="false">
      <c r="G2036" s="158" t="n">
        <f aca="false">C2036+D2036-E2036+F2036</f>
        <v>0</v>
      </c>
    </row>
    <row r="2037" customFormat="false" ht="14.4" hidden="false" customHeight="false" outlineLevel="0" collapsed="false">
      <c r="G2037" s="158" t="n">
        <f aca="false">C2037+D2037-E2037+F2037</f>
        <v>0</v>
      </c>
    </row>
    <row r="2038" customFormat="false" ht="14.4" hidden="false" customHeight="false" outlineLevel="0" collapsed="false">
      <c r="G2038" s="158" t="n">
        <f aca="false">C2038+D2038-E2038+F2038</f>
        <v>0</v>
      </c>
    </row>
    <row r="2039" customFormat="false" ht="14.4" hidden="false" customHeight="false" outlineLevel="0" collapsed="false">
      <c r="G2039" s="158" t="n">
        <f aca="false">C2039+D2039-E2039+F2039</f>
        <v>0</v>
      </c>
    </row>
    <row r="2040" customFormat="false" ht="14.4" hidden="false" customHeight="false" outlineLevel="0" collapsed="false">
      <c r="G2040" s="158" t="n">
        <f aca="false">C2040+D2040-E2040+F2040</f>
        <v>0</v>
      </c>
    </row>
    <row r="2041" customFormat="false" ht="14.4" hidden="false" customHeight="false" outlineLevel="0" collapsed="false">
      <c r="G2041" s="158" t="n">
        <f aca="false">C2041+D2041-E2041+F2041</f>
        <v>0</v>
      </c>
    </row>
    <row r="2042" customFormat="false" ht="14.4" hidden="false" customHeight="false" outlineLevel="0" collapsed="false">
      <c r="G2042" s="158" t="n">
        <f aca="false">C2042+D2042-E2042+F2042</f>
        <v>0</v>
      </c>
    </row>
    <row r="2043" customFormat="false" ht="14.4" hidden="false" customHeight="false" outlineLevel="0" collapsed="false">
      <c r="G2043" s="158" t="n">
        <f aca="false">C2043+D2043-E2043+F2043</f>
        <v>0</v>
      </c>
    </row>
    <row r="2044" customFormat="false" ht="14.4" hidden="false" customHeight="false" outlineLevel="0" collapsed="false">
      <c r="G2044" s="158" t="n">
        <f aca="false">C2044+D2044-E2044+F2044</f>
        <v>0</v>
      </c>
    </row>
    <row r="2045" customFormat="false" ht="14.4" hidden="false" customHeight="false" outlineLevel="0" collapsed="false">
      <c r="G2045" s="158" t="n">
        <f aca="false">C2045+D2045-E2045+F2045</f>
        <v>0</v>
      </c>
    </row>
    <row r="2046" customFormat="false" ht="14.4" hidden="false" customHeight="false" outlineLevel="0" collapsed="false">
      <c r="G2046" s="158" t="n">
        <f aca="false">C2046+D2046-E2046+F2046</f>
        <v>0</v>
      </c>
    </row>
    <row r="2047" customFormat="false" ht="14.4" hidden="false" customHeight="false" outlineLevel="0" collapsed="false">
      <c r="G2047" s="158" t="n">
        <f aca="false">C2047+D2047-E2047+F2047</f>
        <v>0</v>
      </c>
    </row>
    <row r="2048" customFormat="false" ht="14.4" hidden="false" customHeight="false" outlineLevel="0" collapsed="false">
      <c r="G2048" s="158" t="n">
        <f aca="false">C2048+D2048-E2048+F2048</f>
        <v>0</v>
      </c>
    </row>
    <row r="2049" customFormat="false" ht="14.4" hidden="false" customHeight="false" outlineLevel="0" collapsed="false">
      <c r="G2049" s="158" t="n">
        <f aca="false">C2049+D2049-E2049+F2049</f>
        <v>0</v>
      </c>
    </row>
    <row r="2050" customFormat="false" ht="14.4" hidden="false" customHeight="false" outlineLevel="0" collapsed="false">
      <c r="G2050" s="158" t="n">
        <f aca="false">C2050+D2050-E2050+F2050</f>
        <v>0</v>
      </c>
    </row>
    <row r="2051" customFormat="false" ht="14.4" hidden="false" customHeight="false" outlineLevel="0" collapsed="false">
      <c r="G2051" s="158" t="n">
        <f aca="false">C2051+D2051-E2051+F2051</f>
        <v>0</v>
      </c>
    </row>
    <row r="2052" customFormat="false" ht="14.4" hidden="false" customHeight="false" outlineLevel="0" collapsed="false">
      <c r="G2052" s="158" t="n">
        <f aca="false">C2052+D2052-E2052+F2052</f>
        <v>0</v>
      </c>
    </row>
    <row r="2053" customFormat="false" ht="14.4" hidden="false" customHeight="false" outlineLevel="0" collapsed="false">
      <c r="G2053" s="158" t="n">
        <f aca="false">C2053+D2053-E2053+F2053</f>
        <v>0</v>
      </c>
    </row>
    <row r="2054" customFormat="false" ht="14.4" hidden="false" customHeight="false" outlineLevel="0" collapsed="false">
      <c r="G2054" s="158" t="n">
        <f aca="false">C2054+D2054-E2054+F2054</f>
        <v>0</v>
      </c>
    </row>
    <row r="2055" customFormat="false" ht="14.4" hidden="false" customHeight="false" outlineLevel="0" collapsed="false">
      <c r="G2055" s="158" t="n">
        <f aca="false">C2055+D2055-E2055+F2055</f>
        <v>0</v>
      </c>
    </row>
    <row r="2056" customFormat="false" ht="14.4" hidden="false" customHeight="false" outlineLevel="0" collapsed="false">
      <c r="G2056" s="158" t="n">
        <f aca="false">C2056+D2056-E2056+F2056</f>
        <v>0</v>
      </c>
    </row>
    <row r="2057" customFormat="false" ht="14.4" hidden="false" customHeight="false" outlineLevel="0" collapsed="false">
      <c r="G2057" s="158" t="n">
        <f aca="false">C2057+D2057-E2057+F2057</f>
        <v>0</v>
      </c>
    </row>
    <row r="2058" customFormat="false" ht="14.4" hidden="false" customHeight="false" outlineLevel="0" collapsed="false">
      <c r="G2058" s="158" t="n">
        <f aca="false">C2058+D2058-E2058+F2058</f>
        <v>0</v>
      </c>
    </row>
    <row r="2059" customFormat="false" ht="14.4" hidden="false" customHeight="false" outlineLevel="0" collapsed="false">
      <c r="G2059" s="158" t="n">
        <f aca="false">C2059+D2059-E2059+F2059</f>
        <v>0</v>
      </c>
    </row>
    <row r="2060" customFormat="false" ht="14.4" hidden="false" customHeight="false" outlineLevel="0" collapsed="false">
      <c r="G2060" s="158" t="n">
        <f aca="false">C2060+D2060-E2060+F2060</f>
        <v>0</v>
      </c>
    </row>
    <row r="2061" customFormat="false" ht="14.4" hidden="false" customHeight="false" outlineLevel="0" collapsed="false">
      <c r="G2061" s="158" t="n">
        <f aca="false">C2061+D2061-E2061+F2061</f>
        <v>0</v>
      </c>
    </row>
    <row r="2062" customFormat="false" ht="14.4" hidden="false" customHeight="false" outlineLevel="0" collapsed="false">
      <c r="G2062" s="158" t="n">
        <f aca="false">C2062+D2062-E2062+F2062</f>
        <v>0</v>
      </c>
    </row>
    <row r="2063" customFormat="false" ht="14.4" hidden="false" customHeight="false" outlineLevel="0" collapsed="false">
      <c r="G2063" s="158" t="n">
        <f aca="false">C2063+D2063-E2063+F2063</f>
        <v>0</v>
      </c>
    </row>
    <row r="2064" customFormat="false" ht="14.4" hidden="false" customHeight="false" outlineLevel="0" collapsed="false">
      <c r="G2064" s="158" t="n">
        <f aca="false">C2064+D2064-E2064+F2064</f>
        <v>0</v>
      </c>
    </row>
    <row r="2065" customFormat="false" ht="14.4" hidden="false" customHeight="false" outlineLevel="0" collapsed="false">
      <c r="G2065" s="158" t="n">
        <f aca="false">C2065+D2065-E2065+F2065</f>
        <v>0</v>
      </c>
    </row>
    <row r="2066" customFormat="false" ht="14.4" hidden="false" customHeight="false" outlineLevel="0" collapsed="false">
      <c r="G2066" s="158" t="n">
        <f aca="false">C2066+D2066-E2066+F2066</f>
        <v>0</v>
      </c>
    </row>
    <row r="2067" customFormat="false" ht="14.4" hidden="false" customHeight="false" outlineLevel="0" collapsed="false">
      <c r="G2067" s="158" t="n">
        <f aca="false">C2067+D2067-E2067+F2067</f>
        <v>0</v>
      </c>
    </row>
    <row r="2068" customFormat="false" ht="14.4" hidden="false" customHeight="false" outlineLevel="0" collapsed="false">
      <c r="G2068" s="158" t="n">
        <f aca="false">C2068+D2068-E2068+F2068</f>
        <v>0</v>
      </c>
    </row>
    <row r="2069" customFormat="false" ht="14.4" hidden="false" customHeight="false" outlineLevel="0" collapsed="false">
      <c r="G2069" s="158" t="n">
        <f aca="false">C2069+D2069-E2069+F2069</f>
        <v>0</v>
      </c>
    </row>
    <row r="2070" customFormat="false" ht="14.4" hidden="false" customHeight="false" outlineLevel="0" collapsed="false">
      <c r="G2070" s="158" t="n">
        <f aca="false">C2070+D2070-E2070+F2070</f>
        <v>0</v>
      </c>
    </row>
    <row r="2071" customFormat="false" ht="14.4" hidden="false" customHeight="false" outlineLevel="0" collapsed="false">
      <c r="G2071" s="158" t="n">
        <f aca="false">C2071+D2071-E2071+F2071</f>
        <v>0</v>
      </c>
    </row>
    <row r="2072" customFormat="false" ht="14.4" hidden="false" customHeight="false" outlineLevel="0" collapsed="false">
      <c r="G2072" s="158" t="n">
        <f aca="false">C2072+D2072-E2072+F2072</f>
        <v>0</v>
      </c>
    </row>
    <row r="2073" customFormat="false" ht="14.4" hidden="false" customHeight="false" outlineLevel="0" collapsed="false">
      <c r="G2073" s="158" t="n">
        <f aca="false">C2073+D2073-E2073+F2073</f>
        <v>0</v>
      </c>
    </row>
    <row r="2074" customFormat="false" ht="14.4" hidden="false" customHeight="false" outlineLevel="0" collapsed="false">
      <c r="G2074" s="158" t="n">
        <f aca="false">C2074+D2074-E2074+F2074</f>
        <v>0</v>
      </c>
    </row>
    <row r="2075" customFormat="false" ht="14.4" hidden="false" customHeight="false" outlineLevel="0" collapsed="false">
      <c r="G2075" s="158" t="n">
        <f aca="false">C2075+D2075-E2075+F2075</f>
        <v>0</v>
      </c>
    </row>
    <row r="2076" customFormat="false" ht="14.4" hidden="false" customHeight="false" outlineLevel="0" collapsed="false">
      <c r="G2076" s="158" t="n">
        <f aca="false">C2076+D2076-E2076+F2076</f>
        <v>0</v>
      </c>
    </row>
    <row r="2077" customFormat="false" ht="14.4" hidden="false" customHeight="false" outlineLevel="0" collapsed="false">
      <c r="G2077" s="158" t="n">
        <f aca="false">C2077+D2077-E2077+F2077</f>
        <v>0</v>
      </c>
    </row>
    <row r="2078" customFormat="false" ht="14.4" hidden="false" customHeight="false" outlineLevel="0" collapsed="false">
      <c r="G2078" s="158" t="n">
        <f aca="false">C2078+D2078-E2078+F2078</f>
        <v>0</v>
      </c>
    </row>
    <row r="2079" customFormat="false" ht="14.4" hidden="false" customHeight="false" outlineLevel="0" collapsed="false">
      <c r="G2079" s="158" t="n">
        <f aca="false">C2079+D2079-E2079+F2079</f>
        <v>0</v>
      </c>
    </row>
    <row r="2080" customFormat="false" ht="14.4" hidden="false" customHeight="false" outlineLevel="0" collapsed="false">
      <c r="G2080" s="158" t="n">
        <f aca="false">C2080+D2080-E2080+F2080</f>
        <v>0</v>
      </c>
    </row>
    <row r="2081" customFormat="false" ht="14.4" hidden="false" customHeight="false" outlineLevel="0" collapsed="false">
      <c r="G2081" s="158" t="n">
        <f aca="false">C2081+D2081-E2081+F2081</f>
        <v>0</v>
      </c>
    </row>
    <row r="2082" customFormat="false" ht="14.4" hidden="false" customHeight="false" outlineLevel="0" collapsed="false">
      <c r="G2082" s="158" t="n">
        <f aca="false">C2082+D2082-E2082+F2082</f>
        <v>0</v>
      </c>
    </row>
    <row r="2083" customFormat="false" ht="14.4" hidden="false" customHeight="false" outlineLevel="0" collapsed="false">
      <c r="G2083" s="158" t="n">
        <f aca="false">C2083+D2083-E2083+F2083</f>
        <v>0</v>
      </c>
    </row>
    <row r="2084" customFormat="false" ht="14.4" hidden="false" customHeight="false" outlineLevel="0" collapsed="false">
      <c r="G2084" s="158" t="n">
        <f aca="false">C2084+D2084-E2084+F2084</f>
        <v>0</v>
      </c>
    </row>
    <row r="2085" customFormat="false" ht="14.4" hidden="false" customHeight="false" outlineLevel="0" collapsed="false">
      <c r="G2085" s="158" t="n">
        <f aca="false">C2085+D2085-E2085+F2085</f>
        <v>0</v>
      </c>
    </row>
    <row r="2086" customFormat="false" ht="14.4" hidden="false" customHeight="false" outlineLevel="0" collapsed="false">
      <c r="G2086" s="158" t="n">
        <f aca="false">C2086+D2086-E2086+F2086</f>
        <v>0</v>
      </c>
    </row>
    <row r="2087" customFormat="false" ht="14.4" hidden="false" customHeight="false" outlineLevel="0" collapsed="false">
      <c r="G2087" s="158" t="n">
        <f aca="false">C2087+D2087-E2087+F2087</f>
        <v>0</v>
      </c>
    </row>
    <row r="2088" customFormat="false" ht="14.4" hidden="false" customHeight="false" outlineLevel="0" collapsed="false">
      <c r="G2088" s="158" t="n">
        <f aca="false">C2088+D2088-E2088+F2088</f>
        <v>0</v>
      </c>
    </row>
    <row r="2089" customFormat="false" ht="14.4" hidden="false" customHeight="false" outlineLevel="0" collapsed="false">
      <c r="G2089" s="158" t="n">
        <f aca="false">C2089+D2089-E2089+F2089</f>
        <v>0</v>
      </c>
    </row>
    <row r="2090" customFormat="false" ht="14.4" hidden="false" customHeight="false" outlineLevel="0" collapsed="false">
      <c r="G2090" s="158" t="n">
        <f aca="false">C2090+D2090-E2090+F2090</f>
        <v>0</v>
      </c>
    </row>
    <row r="2091" customFormat="false" ht="14.4" hidden="false" customHeight="false" outlineLevel="0" collapsed="false">
      <c r="G2091" s="158" t="n">
        <f aca="false">C2091+D2091-E2091+F2091</f>
        <v>0</v>
      </c>
    </row>
    <row r="2092" customFormat="false" ht="14.4" hidden="false" customHeight="false" outlineLevel="0" collapsed="false">
      <c r="G2092" s="158" t="n">
        <f aca="false">C2092+D2092-E2092+F2092</f>
        <v>0</v>
      </c>
    </row>
    <row r="2093" customFormat="false" ht="14.4" hidden="false" customHeight="false" outlineLevel="0" collapsed="false">
      <c r="G2093" s="158" t="n">
        <f aca="false">C2093+D2093-E2093+F2093</f>
        <v>0</v>
      </c>
    </row>
    <row r="2094" customFormat="false" ht="14.4" hidden="false" customHeight="false" outlineLevel="0" collapsed="false">
      <c r="G2094" s="158" t="n">
        <f aca="false">C2094+D2094-E2094+F2094</f>
        <v>0</v>
      </c>
    </row>
    <row r="2095" customFormat="false" ht="14.4" hidden="false" customHeight="false" outlineLevel="0" collapsed="false">
      <c r="G2095" s="158" t="n">
        <f aca="false">C2095+D2095-E2095+F2095</f>
        <v>0</v>
      </c>
    </row>
    <row r="2096" customFormat="false" ht="14.4" hidden="false" customHeight="false" outlineLevel="0" collapsed="false">
      <c r="G2096" s="158" t="n">
        <f aca="false">C2096+D2096-E2096+F2096</f>
        <v>0</v>
      </c>
    </row>
    <row r="2097" customFormat="false" ht="14.4" hidden="false" customHeight="false" outlineLevel="0" collapsed="false">
      <c r="G2097" s="158" t="n">
        <f aca="false">C2097+D2097-E2097+F2097</f>
        <v>0</v>
      </c>
    </row>
    <row r="2098" customFormat="false" ht="14.4" hidden="false" customHeight="false" outlineLevel="0" collapsed="false">
      <c r="G2098" s="158" t="n">
        <f aca="false">C2098+D2098-E2098+F2098</f>
        <v>0</v>
      </c>
    </row>
    <row r="2099" customFormat="false" ht="14.4" hidden="false" customHeight="false" outlineLevel="0" collapsed="false">
      <c r="G2099" s="158" t="n">
        <f aca="false">C2099+D2099-E2099+F2099</f>
        <v>0</v>
      </c>
    </row>
    <row r="2100" customFormat="false" ht="14.4" hidden="false" customHeight="false" outlineLevel="0" collapsed="false">
      <c r="G2100" s="158" t="n">
        <f aca="false">C2100+D2100-E2100+F2100</f>
        <v>0</v>
      </c>
    </row>
    <row r="2101" customFormat="false" ht="14.4" hidden="false" customHeight="false" outlineLevel="0" collapsed="false">
      <c r="G2101" s="158" t="n">
        <f aca="false">C2101+D2101-E2101+F2101</f>
        <v>0</v>
      </c>
    </row>
    <row r="2102" customFormat="false" ht="14.4" hidden="false" customHeight="false" outlineLevel="0" collapsed="false">
      <c r="G2102" s="158" t="n">
        <f aca="false">C2102+D2102-E2102+F2102</f>
        <v>0</v>
      </c>
    </row>
    <row r="2103" customFormat="false" ht="14.4" hidden="false" customHeight="false" outlineLevel="0" collapsed="false">
      <c r="G2103" s="158" t="n">
        <f aca="false">C2103+D2103-E2103+F2103</f>
        <v>0</v>
      </c>
    </row>
    <row r="2104" customFormat="false" ht="14.4" hidden="false" customHeight="false" outlineLevel="0" collapsed="false">
      <c r="G2104" s="158" t="n">
        <f aca="false">C2104+D2104-E2104+F2104</f>
        <v>0</v>
      </c>
    </row>
    <row r="2105" customFormat="false" ht="14.4" hidden="false" customHeight="false" outlineLevel="0" collapsed="false">
      <c r="G2105" s="158" t="n">
        <f aca="false">C2105+D2105-E2105+F2105</f>
        <v>0</v>
      </c>
    </row>
    <row r="2106" customFormat="false" ht="14.4" hidden="false" customHeight="false" outlineLevel="0" collapsed="false">
      <c r="G2106" s="158" t="n">
        <f aca="false">C2106+D2106-E2106+F2106</f>
        <v>0</v>
      </c>
    </row>
    <row r="2107" customFormat="false" ht="14.4" hidden="false" customHeight="false" outlineLevel="0" collapsed="false">
      <c r="G2107" s="158" t="n">
        <f aca="false">C2107+D2107-E2107+F2107</f>
        <v>0</v>
      </c>
    </row>
    <row r="2108" customFormat="false" ht="14.4" hidden="false" customHeight="false" outlineLevel="0" collapsed="false">
      <c r="G2108" s="158" t="n">
        <f aca="false">C2108+D2108-E2108+F2108</f>
        <v>0</v>
      </c>
    </row>
    <row r="2109" customFormat="false" ht="14.4" hidden="false" customHeight="false" outlineLevel="0" collapsed="false">
      <c r="G2109" s="158" t="n">
        <f aca="false">C2109+D2109-E2109+F2109</f>
        <v>0</v>
      </c>
    </row>
    <row r="2110" customFormat="false" ht="14.4" hidden="false" customHeight="false" outlineLevel="0" collapsed="false">
      <c r="G2110" s="158" t="n">
        <f aca="false">C2110+D2110-E2110+F2110</f>
        <v>0</v>
      </c>
    </row>
    <row r="2111" customFormat="false" ht="14.4" hidden="false" customHeight="false" outlineLevel="0" collapsed="false">
      <c r="G2111" s="158" t="n">
        <f aca="false">C2111+D2111-E2111+F2111</f>
        <v>0</v>
      </c>
    </row>
    <row r="2112" customFormat="false" ht="14.4" hidden="false" customHeight="false" outlineLevel="0" collapsed="false">
      <c r="G2112" s="158" t="n">
        <f aca="false">C2112+D2112-E2112+F2112</f>
        <v>0</v>
      </c>
    </row>
    <row r="2113" customFormat="false" ht="14.4" hidden="false" customHeight="false" outlineLevel="0" collapsed="false">
      <c r="G2113" s="158" t="n">
        <f aca="false">C2113+D2113-E2113+F2113</f>
        <v>0</v>
      </c>
    </row>
    <row r="2114" customFormat="false" ht="14.4" hidden="false" customHeight="false" outlineLevel="0" collapsed="false">
      <c r="G2114" s="158" t="n">
        <f aca="false">C2114+D2114-E2114+F2114</f>
        <v>0</v>
      </c>
    </row>
    <row r="2115" customFormat="false" ht="14.4" hidden="false" customHeight="false" outlineLevel="0" collapsed="false">
      <c r="G2115" s="158" t="n">
        <f aca="false">C2115+D2115-E2115+F2115</f>
        <v>0</v>
      </c>
    </row>
    <row r="2116" customFormat="false" ht="14.4" hidden="false" customHeight="false" outlineLevel="0" collapsed="false">
      <c r="G2116" s="158" t="n">
        <f aca="false">C2116+D2116-E2116+F2116</f>
        <v>0</v>
      </c>
    </row>
    <row r="2117" customFormat="false" ht="14.4" hidden="false" customHeight="false" outlineLevel="0" collapsed="false">
      <c r="G2117" s="158" t="n">
        <f aca="false">C2117+D2117-E2117+F2117</f>
        <v>0</v>
      </c>
    </row>
    <row r="2118" customFormat="false" ht="14.4" hidden="false" customHeight="false" outlineLevel="0" collapsed="false">
      <c r="G2118" s="158" t="n">
        <f aca="false">C2118+D2118-E2118+F2118</f>
        <v>0</v>
      </c>
    </row>
    <row r="2119" customFormat="false" ht="14.4" hidden="false" customHeight="false" outlineLevel="0" collapsed="false">
      <c r="G2119" s="158" t="n">
        <f aca="false">C2119+D2119-E2119+F2119</f>
        <v>0</v>
      </c>
    </row>
    <row r="2120" customFormat="false" ht="14.4" hidden="false" customHeight="false" outlineLevel="0" collapsed="false">
      <c r="G2120" s="158" t="n">
        <f aca="false">C2120+D2120-E2120+F2120</f>
        <v>0</v>
      </c>
    </row>
    <row r="2121" customFormat="false" ht="14.4" hidden="false" customHeight="false" outlineLevel="0" collapsed="false">
      <c r="G2121" s="158" t="n">
        <f aca="false">C2121+D2121-E2121+F2121</f>
        <v>0</v>
      </c>
    </row>
    <row r="2122" customFormat="false" ht="14.4" hidden="false" customHeight="false" outlineLevel="0" collapsed="false">
      <c r="G2122" s="158" t="n">
        <f aca="false">C2122+D2122-E2122+F2122</f>
        <v>0</v>
      </c>
    </row>
    <row r="2123" customFormat="false" ht="14.4" hidden="false" customHeight="false" outlineLevel="0" collapsed="false">
      <c r="G2123" s="158" t="n">
        <f aca="false">C2123+D2123-E2123+F2123</f>
        <v>0</v>
      </c>
    </row>
    <row r="2124" customFormat="false" ht="14.4" hidden="false" customHeight="false" outlineLevel="0" collapsed="false">
      <c r="G2124" s="158" t="n">
        <f aca="false">C2124+D2124-E2124+F2124</f>
        <v>0</v>
      </c>
    </row>
    <row r="2125" customFormat="false" ht="14.4" hidden="false" customHeight="false" outlineLevel="0" collapsed="false">
      <c r="G2125" s="158" t="n">
        <f aca="false">C2125+D2125-E2125+F2125</f>
        <v>0</v>
      </c>
    </row>
    <row r="2126" customFormat="false" ht="14.4" hidden="false" customHeight="false" outlineLevel="0" collapsed="false">
      <c r="G2126" s="158" t="n">
        <f aca="false">C2126+D2126-E2126+F2126</f>
        <v>0</v>
      </c>
    </row>
    <row r="2127" customFormat="false" ht="14.4" hidden="false" customHeight="false" outlineLevel="0" collapsed="false">
      <c r="G2127" s="158" t="n">
        <f aca="false">C2127+D2127-E2127+F2127</f>
        <v>0</v>
      </c>
    </row>
    <row r="2128" customFormat="false" ht="14.4" hidden="false" customHeight="false" outlineLevel="0" collapsed="false">
      <c r="G2128" s="158" t="n">
        <f aca="false">C2128+D2128-E2128+F2128</f>
        <v>0</v>
      </c>
    </row>
    <row r="2129" customFormat="false" ht="14.4" hidden="false" customHeight="false" outlineLevel="0" collapsed="false">
      <c r="G2129" s="158" t="n">
        <f aca="false">C2129+D2129-E2129+F2129</f>
        <v>0</v>
      </c>
    </row>
    <row r="2130" customFormat="false" ht="14.4" hidden="false" customHeight="false" outlineLevel="0" collapsed="false">
      <c r="G2130" s="158" t="n">
        <f aca="false">C2130+D2130-E2130+F2130</f>
        <v>0</v>
      </c>
    </row>
    <row r="2131" customFormat="false" ht="14.4" hidden="false" customHeight="false" outlineLevel="0" collapsed="false">
      <c r="G2131" s="158" t="n">
        <f aca="false">C2131+D2131-E2131+F2131</f>
        <v>0</v>
      </c>
    </row>
    <row r="2132" customFormat="false" ht="14.4" hidden="false" customHeight="false" outlineLevel="0" collapsed="false">
      <c r="G2132" s="158" t="n">
        <f aca="false">C2132+D2132-E2132+F2132</f>
        <v>0</v>
      </c>
    </row>
    <row r="2133" customFormat="false" ht="14.4" hidden="false" customHeight="false" outlineLevel="0" collapsed="false">
      <c r="G2133" s="158" t="n">
        <f aca="false">C2133+D2133-E2133+F2133</f>
        <v>0</v>
      </c>
    </row>
    <row r="2134" customFormat="false" ht="14.4" hidden="false" customHeight="false" outlineLevel="0" collapsed="false">
      <c r="G2134" s="158" t="n">
        <f aca="false">C2134+D2134-E2134+F2134</f>
        <v>0</v>
      </c>
    </row>
    <row r="2135" customFormat="false" ht="14.4" hidden="false" customHeight="false" outlineLevel="0" collapsed="false">
      <c r="G2135" s="158" t="n">
        <f aca="false">C2135+D2135-E2135+F2135</f>
        <v>0</v>
      </c>
    </row>
    <row r="2136" customFormat="false" ht="14.4" hidden="false" customHeight="false" outlineLevel="0" collapsed="false">
      <c r="G2136" s="158" t="n">
        <f aca="false">C2136+D2136-E2136+F2136</f>
        <v>0</v>
      </c>
    </row>
    <row r="2137" customFormat="false" ht="14.4" hidden="false" customHeight="false" outlineLevel="0" collapsed="false">
      <c r="G2137" s="158" t="n">
        <f aca="false">C2137+D2137-E2137+F2137</f>
        <v>0</v>
      </c>
    </row>
    <row r="2138" customFormat="false" ht="14.4" hidden="false" customHeight="false" outlineLevel="0" collapsed="false">
      <c r="G2138" s="158" t="n">
        <f aca="false">C2138+D2138-E2138+F2138</f>
        <v>0</v>
      </c>
    </row>
    <row r="2139" customFormat="false" ht="14.4" hidden="false" customHeight="false" outlineLevel="0" collapsed="false">
      <c r="G2139" s="158" t="n">
        <f aca="false">C2139+D2139-E2139+F2139</f>
        <v>0</v>
      </c>
    </row>
    <row r="2140" customFormat="false" ht="14.4" hidden="false" customHeight="false" outlineLevel="0" collapsed="false">
      <c r="G2140" s="158" t="n">
        <f aca="false">C2140+D2140-E2140+F2140</f>
        <v>0</v>
      </c>
    </row>
    <row r="2141" customFormat="false" ht="14.4" hidden="false" customHeight="false" outlineLevel="0" collapsed="false">
      <c r="G2141" s="158" t="n">
        <f aca="false">C2141+D2141-E2141+F2141</f>
        <v>0</v>
      </c>
    </row>
    <row r="2142" customFormat="false" ht="14.4" hidden="false" customHeight="false" outlineLevel="0" collapsed="false">
      <c r="G2142" s="158" t="n">
        <f aca="false">C2142+D2142-E2142+F2142</f>
        <v>0</v>
      </c>
    </row>
    <row r="2143" customFormat="false" ht="14.4" hidden="false" customHeight="false" outlineLevel="0" collapsed="false">
      <c r="G2143" s="158" t="n">
        <f aca="false">C2143+D2143-E2143+F2143</f>
        <v>0</v>
      </c>
    </row>
    <row r="2144" customFormat="false" ht="14.4" hidden="false" customHeight="false" outlineLevel="0" collapsed="false">
      <c r="G2144" s="158" t="n">
        <f aca="false">C2144+D2144-E2144+F2144</f>
        <v>0</v>
      </c>
    </row>
    <row r="2145" customFormat="false" ht="14.4" hidden="false" customHeight="false" outlineLevel="0" collapsed="false">
      <c r="G2145" s="158" t="n">
        <f aca="false">C2145+D2145-E2145+F2145</f>
        <v>0</v>
      </c>
    </row>
    <row r="2146" customFormat="false" ht="14.4" hidden="false" customHeight="false" outlineLevel="0" collapsed="false">
      <c r="G2146" s="158" t="n">
        <f aca="false">C2146+D2146-E2146+F2146</f>
        <v>0</v>
      </c>
    </row>
    <row r="2147" customFormat="false" ht="14.4" hidden="false" customHeight="false" outlineLevel="0" collapsed="false">
      <c r="G2147" s="158" t="n">
        <f aca="false">C2147+D2147-E2147+F2147</f>
        <v>0</v>
      </c>
    </row>
    <row r="2148" customFormat="false" ht="14.4" hidden="false" customHeight="false" outlineLevel="0" collapsed="false">
      <c r="G2148" s="158" t="n">
        <f aca="false">C2148+D2148-E2148+F2148</f>
        <v>0</v>
      </c>
    </row>
    <row r="2149" customFormat="false" ht="14.4" hidden="false" customHeight="false" outlineLevel="0" collapsed="false">
      <c r="G2149" s="158" t="n">
        <f aca="false">C2149+D2149-E2149+F2149</f>
        <v>0</v>
      </c>
    </row>
    <row r="2150" customFormat="false" ht="14.4" hidden="false" customHeight="false" outlineLevel="0" collapsed="false">
      <c r="G2150" s="158" t="n">
        <f aca="false">C2150+D2150-E2150+F2150</f>
        <v>0</v>
      </c>
    </row>
    <row r="2151" customFormat="false" ht="14.4" hidden="false" customHeight="false" outlineLevel="0" collapsed="false">
      <c r="G2151" s="158" t="n">
        <f aca="false">C2151+D2151-E2151+F2151</f>
        <v>0</v>
      </c>
    </row>
    <row r="2152" customFormat="false" ht="14.4" hidden="false" customHeight="false" outlineLevel="0" collapsed="false">
      <c r="G2152" s="158" t="n">
        <f aca="false">C2152+D2152-E2152+F2152</f>
        <v>0</v>
      </c>
    </row>
    <row r="2153" customFormat="false" ht="14.4" hidden="false" customHeight="false" outlineLevel="0" collapsed="false">
      <c r="G2153" s="158" t="n">
        <f aca="false">C2153+D2153-E2153+F2153</f>
        <v>0</v>
      </c>
    </row>
    <row r="2154" customFormat="false" ht="14.4" hidden="false" customHeight="false" outlineLevel="0" collapsed="false">
      <c r="G2154" s="158" t="n">
        <f aca="false">C2154+D2154-E2154+F2154</f>
        <v>0</v>
      </c>
    </row>
    <row r="2155" customFormat="false" ht="14.4" hidden="false" customHeight="false" outlineLevel="0" collapsed="false">
      <c r="G2155" s="158" t="n">
        <f aca="false">C2155+D2155-E2155+F2155</f>
        <v>0</v>
      </c>
    </row>
    <row r="2156" customFormat="false" ht="14.4" hidden="false" customHeight="false" outlineLevel="0" collapsed="false">
      <c r="G2156" s="158" t="n">
        <f aca="false">C2156+D2156-E2156+F2156</f>
        <v>0</v>
      </c>
    </row>
    <row r="2157" customFormat="false" ht="14.4" hidden="false" customHeight="false" outlineLevel="0" collapsed="false">
      <c r="G2157" s="158" t="n">
        <f aca="false">C2157+D2157-E2157+F2157</f>
        <v>0</v>
      </c>
    </row>
    <row r="2158" customFormat="false" ht="14.4" hidden="false" customHeight="false" outlineLevel="0" collapsed="false">
      <c r="G2158" s="158" t="n">
        <f aca="false">C2158+D2158-E2158+F2158</f>
        <v>0</v>
      </c>
    </row>
    <row r="2159" customFormat="false" ht="14.4" hidden="false" customHeight="false" outlineLevel="0" collapsed="false">
      <c r="G2159" s="158" t="n">
        <f aca="false">C2159+D2159-E2159+F2159</f>
        <v>0</v>
      </c>
    </row>
    <row r="2160" customFormat="false" ht="14.4" hidden="false" customHeight="false" outlineLevel="0" collapsed="false">
      <c r="G2160" s="158" t="n">
        <f aca="false">C2160+D2160-E2160+F2160</f>
        <v>0</v>
      </c>
    </row>
    <row r="2161" customFormat="false" ht="14.4" hidden="false" customHeight="false" outlineLevel="0" collapsed="false">
      <c r="G2161" s="158" t="n">
        <f aca="false">C2161+D2161-E2161+F2161</f>
        <v>0</v>
      </c>
    </row>
    <row r="2162" customFormat="false" ht="14.4" hidden="false" customHeight="false" outlineLevel="0" collapsed="false">
      <c r="G2162" s="158" t="n">
        <f aca="false">C2162+D2162-E2162+F2162</f>
        <v>0</v>
      </c>
    </row>
    <row r="2163" customFormat="false" ht="14.4" hidden="false" customHeight="false" outlineLevel="0" collapsed="false">
      <c r="G2163" s="158" t="n">
        <f aca="false">C2163+D2163-E2163+F2163</f>
        <v>0</v>
      </c>
    </row>
    <row r="2164" customFormat="false" ht="14.4" hidden="false" customHeight="false" outlineLevel="0" collapsed="false">
      <c r="G2164" s="158" t="n">
        <f aca="false">C2164+D2164-E2164+F2164</f>
        <v>0</v>
      </c>
    </row>
    <row r="2165" customFormat="false" ht="14.4" hidden="false" customHeight="false" outlineLevel="0" collapsed="false">
      <c r="G2165" s="158" t="n">
        <f aca="false">C2165+D2165-E2165+F2165</f>
        <v>0</v>
      </c>
    </row>
    <row r="2166" customFormat="false" ht="14.4" hidden="false" customHeight="false" outlineLevel="0" collapsed="false">
      <c r="G2166" s="158" t="n">
        <f aca="false">C2166+D2166-E2166+F2166</f>
        <v>0</v>
      </c>
    </row>
    <row r="2167" customFormat="false" ht="14.4" hidden="false" customHeight="false" outlineLevel="0" collapsed="false">
      <c r="G2167" s="158" t="n">
        <f aca="false">C2167+D2167-E2167+F2167</f>
        <v>0</v>
      </c>
    </row>
    <row r="2168" customFormat="false" ht="14.4" hidden="false" customHeight="false" outlineLevel="0" collapsed="false">
      <c r="G2168" s="158" t="n">
        <f aca="false">C2168+D2168-E2168+F2168</f>
        <v>0</v>
      </c>
    </row>
    <row r="2169" customFormat="false" ht="14.4" hidden="false" customHeight="false" outlineLevel="0" collapsed="false">
      <c r="G2169" s="158" t="n">
        <f aca="false">C2169+D2169-E2169+F2169</f>
        <v>0</v>
      </c>
    </row>
    <row r="2170" customFormat="false" ht="14.4" hidden="false" customHeight="false" outlineLevel="0" collapsed="false">
      <c r="G2170" s="158" t="n">
        <f aca="false">C2170+D2170-E2170+F2170</f>
        <v>0</v>
      </c>
    </row>
    <row r="2171" customFormat="false" ht="14.4" hidden="false" customHeight="false" outlineLevel="0" collapsed="false">
      <c r="G2171" s="158" t="n">
        <f aca="false">C2171+D2171-E2171+F2171</f>
        <v>0</v>
      </c>
    </row>
    <row r="2172" customFormat="false" ht="14.4" hidden="false" customHeight="false" outlineLevel="0" collapsed="false">
      <c r="G2172" s="158" t="n">
        <f aca="false">C2172+D2172-E2172+F2172</f>
        <v>0</v>
      </c>
    </row>
    <row r="2173" customFormat="false" ht="14.4" hidden="false" customHeight="false" outlineLevel="0" collapsed="false">
      <c r="G2173" s="158" t="n">
        <f aca="false">C2173+D2173-E2173+F2173</f>
        <v>0</v>
      </c>
    </row>
    <row r="2174" customFormat="false" ht="14.4" hidden="false" customHeight="false" outlineLevel="0" collapsed="false">
      <c r="G2174" s="158" t="n">
        <f aca="false">C2174+D2174-E2174+F2174</f>
        <v>0</v>
      </c>
    </row>
    <row r="2175" customFormat="false" ht="14.4" hidden="false" customHeight="false" outlineLevel="0" collapsed="false">
      <c r="G2175" s="158" t="n">
        <f aca="false">C2175+D2175-E2175+F2175</f>
        <v>0</v>
      </c>
    </row>
    <row r="2176" customFormat="false" ht="14.4" hidden="false" customHeight="false" outlineLevel="0" collapsed="false">
      <c r="G2176" s="158" t="n">
        <f aca="false">C2176+D2176-E2176+F2176</f>
        <v>0</v>
      </c>
    </row>
    <row r="2177" customFormat="false" ht="14.4" hidden="false" customHeight="false" outlineLevel="0" collapsed="false">
      <c r="G2177" s="158" t="n">
        <f aca="false">C2177+D2177-E2177+F2177</f>
        <v>0</v>
      </c>
    </row>
    <row r="2178" customFormat="false" ht="14.4" hidden="false" customHeight="false" outlineLevel="0" collapsed="false">
      <c r="G2178" s="158" t="n">
        <f aca="false">C2178+D2178-E2178+F2178</f>
        <v>0</v>
      </c>
    </row>
    <row r="2179" customFormat="false" ht="14.4" hidden="false" customHeight="false" outlineLevel="0" collapsed="false">
      <c r="G2179" s="158" t="n">
        <f aca="false">C2179+D2179-E2179+F2179</f>
        <v>0</v>
      </c>
    </row>
    <row r="2180" customFormat="false" ht="14.4" hidden="false" customHeight="false" outlineLevel="0" collapsed="false">
      <c r="G2180" s="158" t="n">
        <f aca="false">C2180+D2180-E2180+F2180</f>
        <v>0</v>
      </c>
    </row>
    <row r="2181" customFormat="false" ht="14.4" hidden="false" customHeight="false" outlineLevel="0" collapsed="false">
      <c r="G2181" s="158" t="n">
        <f aca="false">C2181+D2181-E2181+F2181</f>
        <v>0</v>
      </c>
    </row>
    <row r="2182" customFormat="false" ht="14.4" hidden="false" customHeight="false" outlineLevel="0" collapsed="false">
      <c r="G2182" s="158" t="n">
        <f aca="false">C2182+D2182-E2182+F2182</f>
        <v>0</v>
      </c>
    </row>
    <row r="2183" customFormat="false" ht="14.4" hidden="false" customHeight="false" outlineLevel="0" collapsed="false">
      <c r="G2183" s="158" t="n">
        <f aca="false">C2183+D2183-E2183+F2183</f>
        <v>0</v>
      </c>
    </row>
    <row r="2184" customFormat="false" ht="14.4" hidden="false" customHeight="false" outlineLevel="0" collapsed="false">
      <c r="G2184" s="158" t="n">
        <f aca="false">C2184+D2184-E2184+F2184</f>
        <v>0</v>
      </c>
    </row>
    <row r="2185" customFormat="false" ht="14.4" hidden="false" customHeight="false" outlineLevel="0" collapsed="false">
      <c r="G2185" s="158" t="n">
        <f aca="false">C2185+D2185-E2185+F2185</f>
        <v>0</v>
      </c>
    </row>
    <row r="2186" customFormat="false" ht="14.4" hidden="false" customHeight="false" outlineLevel="0" collapsed="false">
      <c r="G2186" s="158" t="n">
        <f aca="false">C2186+D2186-E2186+F2186</f>
        <v>0</v>
      </c>
    </row>
    <row r="2187" customFormat="false" ht="14.4" hidden="false" customHeight="false" outlineLevel="0" collapsed="false">
      <c r="G2187" s="158" t="n">
        <f aca="false">C2187+D2187-E2187+F2187</f>
        <v>0</v>
      </c>
    </row>
    <row r="2188" customFormat="false" ht="14.4" hidden="false" customHeight="false" outlineLevel="0" collapsed="false">
      <c r="G2188" s="158" t="n">
        <f aca="false">C2188+D2188-E2188+F2188</f>
        <v>0</v>
      </c>
    </row>
    <row r="2189" customFormat="false" ht="14.4" hidden="false" customHeight="false" outlineLevel="0" collapsed="false">
      <c r="G2189" s="158" t="n">
        <f aca="false">C2189+D2189-E2189+F2189</f>
        <v>0</v>
      </c>
    </row>
    <row r="2190" customFormat="false" ht="14.4" hidden="false" customHeight="false" outlineLevel="0" collapsed="false">
      <c r="G2190" s="158" t="n">
        <f aca="false">C2190+D2190-E2190+F2190</f>
        <v>0</v>
      </c>
    </row>
    <row r="2191" customFormat="false" ht="14.4" hidden="false" customHeight="false" outlineLevel="0" collapsed="false">
      <c r="G2191" s="158" t="n">
        <f aca="false">C2191+D2191-E2191+F2191</f>
        <v>0</v>
      </c>
    </row>
    <row r="2192" customFormat="false" ht="14.4" hidden="false" customHeight="false" outlineLevel="0" collapsed="false">
      <c r="G2192" s="158" t="n">
        <f aca="false">C2192+D2192-E2192+F2192</f>
        <v>0</v>
      </c>
    </row>
    <row r="2193" customFormat="false" ht="14.4" hidden="false" customHeight="false" outlineLevel="0" collapsed="false">
      <c r="G2193" s="158" t="n">
        <f aca="false">C2193+D2193-E2193+F2193</f>
        <v>0</v>
      </c>
    </row>
    <row r="2194" customFormat="false" ht="14.4" hidden="false" customHeight="false" outlineLevel="0" collapsed="false">
      <c r="G2194" s="158" t="n">
        <f aca="false">C2194+D2194-E2194+F2194</f>
        <v>0</v>
      </c>
    </row>
    <row r="2195" customFormat="false" ht="14.4" hidden="false" customHeight="false" outlineLevel="0" collapsed="false">
      <c r="G2195" s="158" t="n">
        <f aca="false">C2195+D2195-E2195+F2195</f>
        <v>0</v>
      </c>
    </row>
    <row r="2196" customFormat="false" ht="14.4" hidden="false" customHeight="false" outlineLevel="0" collapsed="false">
      <c r="G2196" s="158" t="n">
        <f aca="false">C2196+D2196-E2196+F2196</f>
        <v>0</v>
      </c>
    </row>
    <row r="2197" customFormat="false" ht="14.4" hidden="false" customHeight="false" outlineLevel="0" collapsed="false">
      <c r="G2197" s="158" t="n">
        <f aca="false">C2197+D2197-E2197+F2197</f>
        <v>0</v>
      </c>
    </row>
    <row r="2198" customFormat="false" ht="14.4" hidden="false" customHeight="false" outlineLevel="0" collapsed="false">
      <c r="G2198" s="158" t="n">
        <f aca="false">C2198+D2198-E2198+F2198</f>
        <v>0</v>
      </c>
    </row>
    <row r="2199" customFormat="false" ht="14.4" hidden="false" customHeight="false" outlineLevel="0" collapsed="false">
      <c r="G2199" s="158" t="n">
        <f aca="false">C2199+D2199-E2199+F2199</f>
        <v>0</v>
      </c>
    </row>
    <row r="2200" customFormat="false" ht="14.4" hidden="false" customHeight="false" outlineLevel="0" collapsed="false">
      <c r="G2200" s="158" t="n">
        <f aca="false">C2200+D2200-E2200+F2200</f>
        <v>0</v>
      </c>
    </row>
    <row r="2201" customFormat="false" ht="14.4" hidden="false" customHeight="false" outlineLevel="0" collapsed="false">
      <c r="G2201" s="158" t="n">
        <f aca="false">C2201+D2201-E2201+F2201</f>
        <v>0</v>
      </c>
    </row>
    <row r="2202" customFormat="false" ht="14.4" hidden="false" customHeight="false" outlineLevel="0" collapsed="false">
      <c r="G2202" s="158" t="n">
        <f aca="false">C2202+D2202-E2202+F2202</f>
        <v>0</v>
      </c>
    </row>
    <row r="2203" customFormat="false" ht="14.4" hidden="false" customHeight="false" outlineLevel="0" collapsed="false">
      <c r="G2203" s="158" t="n">
        <f aca="false">C2203+D2203-E2203+F2203</f>
        <v>0</v>
      </c>
    </row>
    <row r="2204" customFormat="false" ht="14.4" hidden="false" customHeight="false" outlineLevel="0" collapsed="false">
      <c r="G2204" s="158" t="n">
        <f aca="false">C2204+D2204-E2204+F2204</f>
        <v>0</v>
      </c>
    </row>
    <row r="2205" customFormat="false" ht="14.4" hidden="false" customHeight="false" outlineLevel="0" collapsed="false">
      <c r="G2205" s="158" t="n">
        <f aca="false">C2205+D2205-E2205+F2205</f>
        <v>0</v>
      </c>
    </row>
    <row r="2206" customFormat="false" ht="14.4" hidden="false" customHeight="false" outlineLevel="0" collapsed="false">
      <c r="G2206" s="158" t="n">
        <f aca="false">C2206+D2206-E2206+F2206</f>
        <v>0</v>
      </c>
    </row>
    <row r="2207" customFormat="false" ht="14.4" hidden="false" customHeight="false" outlineLevel="0" collapsed="false">
      <c r="G2207" s="158" t="n">
        <f aca="false">C2207+D2207-E2207+F2207</f>
        <v>0</v>
      </c>
    </row>
    <row r="2208" customFormat="false" ht="14.4" hidden="false" customHeight="false" outlineLevel="0" collapsed="false">
      <c r="G2208" s="158" t="n">
        <f aca="false">C2208+D2208-E2208+F2208</f>
        <v>0</v>
      </c>
    </row>
    <row r="2209" customFormat="false" ht="14.4" hidden="false" customHeight="false" outlineLevel="0" collapsed="false">
      <c r="G2209" s="158" t="n">
        <f aca="false">C2209+D2209-E2209+F2209</f>
        <v>0</v>
      </c>
    </row>
    <row r="2210" customFormat="false" ht="14.4" hidden="false" customHeight="false" outlineLevel="0" collapsed="false">
      <c r="G2210" s="158" t="n">
        <f aca="false">C2210+D2210-E2210+F2210</f>
        <v>0</v>
      </c>
    </row>
    <row r="2211" customFormat="false" ht="14.4" hidden="false" customHeight="false" outlineLevel="0" collapsed="false">
      <c r="G2211" s="158" t="n">
        <f aca="false">C2211+D2211-E2211+F2211</f>
        <v>0</v>
      </c>
    </row>
    <row r="2212" customFormat="false" ht="14.4" hidden="false" customHeight="false" outlineLevel="0" collapsed="false">
      <c r="G2212" s="158" t="n">
        <f aca="false">C2212+D2212-E2212+F2212</f>
        <v>0</v>
      </c>
    </row>
    <row r="2213" customFormat="false" ht="14.4" hidden="false" customHeight="false" outlineLevel="0" collapsed="false">
      <c r="G2213" s="158" t="n">
        <f aca="false">C2213+D2213-E2213+F2213</f>
        <v>0</v>
      </c>
    </row>
    <row r="2214" customFormat="false" ht="14.4" hidden="false" customHeight="false" outlineLevel="0" collapsed="false">
      <c r="G2214" s="158" t="n">
        <f aca="false">C2214+D2214-E2214+F2214</f>
        <v>0</v>
      </c>
    </row>
    <row r="2215" customFormat="false" ht="14.4" hidden="false" customHeight="false" outlineLevel="0" collapsed="false">
      <c r="G2215" s="158" t="n">
        <f aca="false">C2215+D2215-E2215+F2215</f>
        <v>0</v>
      </c>
    </row>
    <row r="2216" customFormat="false" ht="14.4" hidden="false" customHeight="false" outlineLevel="0" collapsed="false">
      <c r="G2216" s="158" t="n">
        <f aca="false">C2216+D2216-E2216+F2216</f>
        <v>0</v>
      </c>
    </row>
    <row r="2217" customFormat="false" ht="14.4" hidden="false" customHeight="false" outlineLevel="0" collapsed="false">
      <c r="G2217" s="158" t="n">
        <f aca="false">C2217+D2217-E2217+F2217</f>
        <v>0</v>
      </c>
    </row>
    <row r="2218" customFormat="false" ht="14.4" hidden="false" customHeight="false" outlineLevel="0" collapsed="false">
      <c r="G2218" s="158" t="n">
        <f aca="false">C2218+D2218-E2218+F2218</f>
        <v>0</v>
      </c>
    </row>
    <row r="2219" customFormat="false" ht="14.4" hidden="false" customHeight="false" outlineLevel="0" collapsed="false">
      <c r="G2219" s="158" t="n">
        <f aca="false">C2219+D2219-E2219+F2219</f>
        <v>0</v>
      </c>
    </row>
    <row r="2220" customFormat="false" ht="14.4" hidden="false" customHeight="false" outlineLevel="0" collapsed="false">
      <c r="G2220" s="158" t="n">
        <f aca="false">C2220+D2220-E2220+F2220</f>
        <v>0</v>
      </c>
    </row>
    <row r="2221" customFormat="false" ht="14.4" hidden="false" customHeight="false" outlineLevel="0" collapsed="false">
      <c r="G2221" s="158" t="n">
        <f aca="false">C2221+D2221-E2221+F2221</f>
        <v>0</v>
      </c>
    </row>
    <row r="2222" customFormat="false" ht="14.4" hidden="false" customHeight="false" outlineLevel="0" collapsed="false">
      <c r="G2222" s="158" t="n">
        <f aca="false">C2222+D2222-E2222+F2222</f>
        <v>0</v>
      </c>
    </row>
    <row r="2223" customFormat="false" ht="14.4" hidden="false" customHeight="false" outlineLevel="0" collapsed="false">
      <c r="G2223" s="158" t="n">
        <f aca="false">C2223+D2223-E2223+F2223</f>
        <v>0</v>
      </c>
    </row>
    <row r="2224" customFormat="false" ht="14.4" hidden="false" customHeight="false" outlineLevel="0" collapsed="false">
      <c r="G2224" s="158" t="n">
        <f aca="false">C2224+D2224-E2224+F2224</f>
        <v>0</v>
      </c>
    </row>
    <row r="2225" customFormat="false" ht="14.4" hidden="false" customHeight="false" outlineLevel="0" collapsed="false">
      <c r="G2225" s="158" t="n">
        <f aca="false">C2225+D2225-E2225+F2225</f>
        <v>0</v>
      </c>
    </row>
    <row r="2226" customFormat="false" ht="14.4" hidden="false" customHeight="false" outlineLevel="0" collapsed="false">
      <c r="G2226" s="158" t="n">
        <f aca="false">C2226+D2226-E2226+F2226</f>
        <v>0</v>
      </c>
    </row>
    <row r="2227" customFormat="false" ht="14.4" hidden="false" customHeight="false" outlineLevel="0" collapsed="false">
      <c r="G2227" s="158" t="n">
        <f aca="false">C2227+D2227-E2227+F2227</f>
        <v>0</v>
      </c>
    </row>
    <row r="2228" customFormat="false" ht="14.4" hidden="false" customHeight="false" outlineLevel="0" collapsed="false">
      <c r="G2228" s="158" t="n">
        <f aca="false">C2228+D2228-E2228+F2228</f>
        <v>0</v>
      </c>
    </row>
    <row r="2229" customFormat="false" ht="14.4" hidden="false" customHeight="false" outlineLevel="0" collapsed="false">
      <c r="G2229" s="158" t="n">
        <f aca="false">C2229+D2229-E2229+F2229</f>
        <v>0</v>
      </c>
    </row>
    <row r="2230" customFormat="false" ht="14.4" hidden="false" customHeight="false" outlineLevel="0" collapsed="false">
      <c r="G2230" s="158" t="n">
        <f aca="false">C2230+D2230-E2230+F2230</f>
        <v>0</v>
      </c>
    </row>
    <row r="2231" customFormat="false" ht="14.4" hidden="false" customHeight="false" outlineLevel="0" collapsed="false">
      <c r="G2231" s="158" t="n">
        <f aca="false">C2231+D2231-E2231+F2231</f>
        <v>0</v>
      </c>
    </row>
    <row r="2232" customFormat="false" ht="14.4" hidden="false" customHeight="false" outlineLevel="0" collapsed="false">
      <c r="G2232" s="158" t="n">
        <f aca="false">C2232+D2232-E2232+F2232</f>
        <v>0</v>
      </c>
    </row>
    <row r="2233" customFormat="false" ht="14.4" hidden="false" customHeight="false" outlineLevel="0" collapsed="false">
      <c r="G2233" s="158" t="n">
        <f aca="false">C2233+D2233-E2233+F2233</f>
        <v>0</v>
      </c>
    </row>
    <row r="2234" customFormat="false" ht="14.4" hidden="false" customHeight="false" outlineLevel="0" collapsed="false">
      <c r="G2234" s="158" t="n">
        <f aca="false">C2234+D2234-E2234+F2234</f>
        <v>0</v>
      </c>
    </row>
    <row r="2235" customFormat="false" ht="14.4" hidden="false" customHeight="false" outlineLevel="0" collapsed="false">
      <c r="G2235" s="158" t="n">
        <f aca="false">C2235+D2235-E2235+F2235</f>
        <v>0</v>
      </c>
    </row>
    <row r="2236" customFormat="false" ht="14.4" hidden="false" customHeight="false" outlineLevel="0" collapsed="false">
      <c r="G2236" s="158" t="n">
        <f aca="false">C2236+D2236-E2236+F2236</f>
        <v>0</v>
      </c>
    </row>
    <row r="2237" customFormat="false" ht="14.4" hidden="false" customHeight="false" outlineLevel="0" collapsed="false">
      <c r="G2237" s="158" t="n">
        <f aca="false">C2237+D2237-E2237+F2237</f>
        <v>0</v>
      </c>
    </row>
    <row r="2238" customFormat="false" ht="14.4" hidden="false" customHeight="false" outlineLevel="0" collapsed="false">
      <c r="G2238" s="158" t="n">
        <f aca="false">C2238+D2238-E2238+F2238</f>
        <v>0</v>
      </c>
    </row>
    <row r="2239" customFormat="false" ht="14.4" hidden="false" customHeight="false" outlineLevel="0" collapsed="false">
      <c r="G2239" s="158" t="n">
        <f aca="false">C2239+D2239-E2239+F2239</f>
        <v>0</v>
      </c>
    </row>
    <row r="2240" customFormat="false" ht="14.4" hidden="false" customHeight="false" outlineLevel="0" collapsed="false">
      <c r="G2240" s="158" t="n">
        <f aca="false">C2240+D2240-E2240+F2240</f>
        <v>0</v>
      </c>
    </row>
    <row r="2241" customFormat="false" ht="14.4" hidden="false" customHeight="false" outlineLevel="0" collapsed="false">
      <c r="G2241" s="158" t="n">
        <f aca="false">C2241+D2241-E2241+F2241</f>
        <v>0</v>
      </c>
    </row>
    <row r="2242" customFormat="false" ht="14.4" hidden="false" customHeight="false" outlineLevel="0" collapsed="false">
      <c r="G2242" s="158" t="n">
        <f aca="false">C2242+D2242-E2242+F2242</f>
        <v>0</v>
      </c>
    </row>
    <row r="2243" customFormat="false" ht="14.4" hidden="false" customHeight="false" outlineLevel="0" collapsed="false">
      <c r="G2243" s="158" t="n">
        <f aca="false">C2243+D2243-E2243+F2243</f>
        <v>0</v>
      </c>
    </row>
    <row r="2244" customFormat="false" ht="14.4" hidden="false" customHeight="false" outlineLevel="0" collapsed="false">
      <c r="G2244" s="158" t="n">
        <f aca="false">C2244+D2244-E2244+F2244</f>
        <v>0</v>
      </c>
    </row>
    <row r="2245" customFormat="false" ht="14.4" hidden="false" customHeight="false" outlineLevel="0" collapsed="false">
      <c r="G2245" s="158" t="n">
        <f aca="false">C2245+D2245-E2245+F2245</f>
        <v>0</v>
      </c>
    </row>
    <row r="2246" customFormat="false" ht="14.4" hidden="false" customHeight="false" outlineLevel="0" collapsed="false">
      <c r="G2246" s="158" t="n">
        <f aca="false">C2246+D2246-E2246+F2246</f>
        <v>0</v>
      </c>
    </row>
    <row r="2247" customFormat="false" ht="14.4" hidden="false" customHeight="false" outlineLevel="0" collapsed="false">
      <c r="G2247" s="158" t="n">
        <f aca="false">C2247+D2247-E2247+F2247</f>
        <v>0</v>
      </c>
    </row>
    <row r="2248" customFormat="false" ht="14.4" hidden="false" customHeight="false" outlineLevel="0" collapsed="false">
      <c r="G2248" s="158" t="n">
        <f aca="false">C2248+D2248-E2248+F2248</f>
        <v>0</v>
      </c>
    </row>
    <row r="2249" customFormat="false" ht="14.4" hidden="false" customHeight="false" outlineLevel="0" collapsed="false">
      <c r="G2249" s="158" t="n">
        <f aca="false">C2249+D2249-E2249+F2249</f>
        <v>0</v>
      </c>
    </row>
    <row r="2250" customFormat="false" ht="14.4" hidden="false" customHeight="false" outlineLevel="0" collapsed="false">
      <c r="G2250" s="158" t="n">
        <f aca="false">C2250+D2250-E2250+F2250</f>
        <v>0</v>
      </c>
    </row>
    <row r="2251" customFormat="false" ht="14.4" hidden="false" customHeight="false" outlineLevel="0" collapsed="false">
      <c r="G2251" s="158" t="n">
        <f aca="false">C2251+D2251-E2251+F2251</f>
        <v>0</v>
      </c>
    </row>
    <row r="2252" customFormat="false" ht="14.4" hidden="false" customHeight="false" outlineLevel="0" collapsed="false">
      <c r="G2252" s="158" t="n">
        <f aca="false">C2252+D2252-E2252+F2252</f>
        <v>0</v>
      </c>
    </row>
    <row r="2253" customFormat="false" ht="14.4" hidden="false" customHeight="false" outlineLevel="0" collapsed="false">
      <c r="G2253" s="158" t="n">
        <f aca="false">C2253+D2253-E2253+F2253</f>
        <v>0</v>
      </c>
    </row>
    <row r="2254" customFormat="false" ht="14.4" hidden="false" customHeight="false" outlineLevel="0" collapsed="false">
      <c r="G2254" s="158" t="n">
        <f aca="false">C2254+D2254-E2254+F2254</f>
        <v>0</v>
      </c>
    </row>
    <row r="2255" customFormat="false" ht="14.4" hidden="false" customHeight="false" outlineLevel="0" collapsed="false">
      <c r="G2255" s="158" t="n">
        <f aca="false">C2255+D2255-E2255+F2255</f>
        <v>0</v>
      </c>
    </row>
    <row r="2256" customFormat="false" ht="14.4" hidden="false" customHeight="false" outlineLevel="0" collapsed="false">
      <c r="G2256" s="158" t="n">
        <f aca="false">C2256+D2256-E2256+F2256</f>
        <v>0</v>
      </c>
    </row>
    <row r="2257" customFormat="false" ht="14.4" hidden="false" customHeight="false" outlineLevel="0" collapsed="false">
      <c r="G2257" s="158" t="n">
        <f aca="false">C2257+D2257-E2257+F2257</f>
        <v>0</v>
      </c>
    </row>
    <row r="2258" customFormat="false" ht="14.4" hidden="false" customHeight="false" outlineLevel="0" collapsed="false">
      <c r="G2258" s="158" t="n">
        <f aca="false">C2258+D2258-E2258+F2258</f>
        <v>0</v>
      </c>
    </row>
    <row r="2259" customFormat="false" ht="14.4" hidden="false" customHeight="false" outlineLevel="0" collapsed="false">
      <c r="G2259" s="158" t="n">
        <f aca="false">C2259+D2259-E2259+F2259</f>
        <v>0</v>
      </c>
    </row>
    <row r="2260" customFormat="false" ht="14.4" hidden="false" customHeight="false" outlineLevel="0" collapsed="false">
      <c r="G2260" s="158" t="n">
        <f aca="false">C2260+D2260-E2260+F2260</f>
        <v>0</v>
      </c>
    </row>
    <row r="2261" customFormat="false" ht="14.4" hidden="false" customHeight="false" outlineLevel="0" collapsed="false">
      <c r="G2261" s="158" t="n">
        <f aca="false">C2261+D2261-E2261+F2261</f>
        <v>0</v>
      </c>
    </row>
    <row r="2262" customFormat="false" ht="14.4" hidden="false" customHeight="false" outlineLevel="0" collapsed="false">
      <c r="G2262" s="158" t="n">
        <f aca="false">C2262+D2262-E2262+F2262</f>
        <v>0</v>
      </c>
    </row>
    <row r="2263" customFormat="false" ht="14.4" hidden="false" customHeight="false" outlineLevel="0" collapsed="false">
      <c r="G2263" s="158" t="n">
        <f aca="false">C2263+D2263-E2263+F2263</f>
        <v>0</v>
      </c>
    </row>
    <row r="2264" customFormat="false" ht="14.4" hidden="false" customHeight="false" outlineLevel="0" collapsed="false">
      <c r="G2264" s="158" t="n">
        <f aca="false">C2264+D2264-E2264+F2264</f>
        <v>0</v>
      </c>
    </row>
    <row r="2265" customFormat="false" ht="14.4" hidden="false" customHeight="false" outlineLevel="0" collapsed="false">
      <c r="G2265" s="158" t="n">
        <f aca="false">C2265+D2265-E2265+F2265</f>
        <v>0</v>
      </c>
    </row>
    <row r="2266" customFormat="false" ht="14.4" hidden="false" customHeight="false" outlineLevel="0" collapsed="false">
      <c r="G2266" s="158" t="n">
        <f aca="false">C2266+D2266-E2266+F2266</f>
        <v>0</v>
      </c>
    </row>
    <row r="2267" customFormat="false" ht="14.4" hidden="false" customHeight="false" outlineLevel="0" collapsed="false">
      <c r="G2267" s="158" t="n">
        <f aca="false">C2267+D2267-E2267+F2267</f>
        <v>0</v>
      </c>
    </row>
    <row r="2268" customFormat="false" ht="14.4" hidden="false" customHeight="false" outlineLevel="0" collapsed="false">
      <c r="G2268" s="158" t="n">
        <f aca="false">C2268+D2268-E2268+F2268</f>
        <v>0</v>
      </c>
    </row>
    <row r="2269" customFormat="false" ht="14.4" hidden="false" customHeight="false" outlineLevel="0" collapsed="false">
      <c r="G2269" s="158" t="n">
        <f aca="false">C2269+D2269-E2269+F2269</f>
        <v>0</v>
      </c>
    </row>
    <row r="2270" customFormat="false" ht="14.4" hidden="false" customHeight="false" outlineLevel="0" collapsed="false">
      <c r="G2270" s="158" t="n">
        <f aca="false">C2270+D2270-E2270+F2270</f>
        <v>0</v>
      </c>
    </row>
    <row r="2271" customFormat="false" ht="14.4" hidden="false" customHeight="false" outlineLevel="0" collapsed="false">
      <c r="G2271" s="158" t="n">
        <f aca="false">C2271+D2271-E2271+F2271</f>
        <v>0</v>
      </c>
    </row>
    <row r="2272" customFormat="false" ht="14.4" hidden="false" customHeight="false" outlineLevel="0" collapsed="false">
      <c r="G2272" s="158" t="n">
        <f aca="false">C2272+D2272-E2272+F2272</f>
        <v>0</v>
      </c>
    </row>
    <row r="2273" customFormat="false" ht="14.4" hidden="false" customHeight="false" outlineLevel="0" collapsed="false">
      <c r="G2273" s="158" t="n">
        <f aca="false">C2273+D2273-E2273+F2273</f>
        <v>0</v>
      </c>
    </row>
    <row r="2274" customFormat="false" ht="14.4" hidden="false" customHeight="false" outlineLevel="0" collapsed="false">
      <c r="G2274" s="158" t="n">
        <f aca="false">C2274+D2274-E2274+F2274</f>
        <v>0</v>
      </c>
    </row>
    <row r="2275" customFormat="false" ht="14.4" hidden="false" customHeight="false" outlineLevel="0" collapsed="false">
      <c r="G2275" s="158" t="n">
        <f aca="false">C2275+D2275-E2275+F2275</f>
        <v>0</v>
      </c>
    </row>
    <row r="2276" customFormat="false" ht="14.4" hidden="false" customHeight="false" outlineLevel="0" collapsed="false">
      <c r="G2276" s="158" t="n">
        <f aca="false">C2276+D2276-E2276+F2276</f>
        <v>0</v>
      </c>
    </row>
    <row r="2277" customFormat="false" ht="14.4" hidden="false" customHeight="false" outlineLevel="0" collapsed="false">
      <c r="G2277" s="158" t="n">
        <f aca="false">C2277+D2277-E2277+F2277</f>
        <v>0</v>
      </c>
    </row>
    <row r="2278" customFormat="false" ht="14.4" hidden="false" customHeight="false" outlineLevel="0" collapsed="false">
      <c r="G2278" s="158" t="n">
        <f aca="false">C2278+D2278-E2278+F2278</f>
        <v>0</v>
      </c>
    </row>
    <row r="2279" customFormat="false" ht="14.4" hidden="false" customHeight="false" outlineLevel="0" collapsed="false">
      <c r="G2279" s="158" t="n">
        <f aca="false">C2279+D2279-E2279+F2279</f>
        <v>0</v>
      </c>
    </row>
    <row r="2280" customFormat="false" ht="14.4" hidden="false" customHeight="false" outlineLevel="0" collapsed="false">
      <c r="G2280" s="158" t="n">
        <f aca="false">C2280+D2280-E2280+F2280</f>
        <v>0</v>
      </c>
    </row>
    <row r="2281" customFormat="false" ht="14.4" hidden="false" customHeight="false" outlineLevel="0" collapsed="false">
      <c r="G2281" s="158" t="n">
        <f aca="false">C2281+D2281-E2281+F2281</f>
        <v>0</v>
      </c>
    </row>
    <row r="2282" customFormat="false" ht="14.4" hidden="false" customHeight="false" outlineLevel="0" collapsed="false">
      <c r="G2282" s="158" t="n">
        <f aca="false">C2282+D2282-E2282+F2282</f>
        <v>0</v>
      </c>
    </row>
    <row r="2283" customFormat="false" ht="14.4" hidden="false" customHeight="false" outlineLevel="0" collapsed="false">
      <c r="G2283" s="158" t="n">
        <f aca="false">C2283+D2283-E2283+F2283</f>
        <v>0</v>
      </c>
    </row>
    <row r="2284" customFormat="false" ht="14.4" hidden="false" customHeight="false" outlineLevel="0" collapsed="false">
      <c r="G2284" s="158" t="n">
        <f aca="false">C2284+D2284-E2284+F2284</f>
        <v>0</v>
      </c>
    </row>
    <row r="2285" customFormat="false" ht="14.4" hidden="false" customHeight="false" outlineLevel="0" collapsed="false">
      <c r="G2285" s="158" t="n">
        <f aca="false">C2285+D2285-E2285+F2285</f>
        <v>0</v>
      </c>
    </row>
    <row r="2286" customFormat="false" ht="14.4" hidden="false" customHeight="false" outlineLevel="0" collapsed="false">
      <c r="G2286" s="158" t="n">
        <f aca="false">C2286+D2286-E2286+F2286</f>
        <v>0</v>
      </c>
    </row>
    <row r="2287" customFormat="false" ht="14.4" hidden="false" customHeight="false" outlineLevel="0" collapsed="false">
      <c r="G2287" s="158" t="n">
        <f aca="false">C2287+D2287-E2287+F2287</f>
        <v>0</v>
      </c>
    </row>
    <row r="2288" customFormat="false" ht="14.4" hidden="false" customHeight="false" outlineLevel="0" collapsed="false">
      <c r="G2288" s="158" t="n">
        <f aca="false">C2288+D2288-E2288+F2288</f>
        <v>0</v>
      </c>
    </row>
    <row r="2289" customFormat="false" ht="14.4" hidden="false" customHeight="false" outlineLevel="0" collapsed="false">
      <c r="G2289" s="158" t="n">
        <f aca="false">C2289+D2289-E2289+F2289</f>
        <v>0</v>
      </c>
    </row>
    <row r="2290" customFormat="false" ht="14.4" hidden="false" customHeight="false" outlineLevel="0" collapsed="false">
      <c r="G2290" s="158" t="n">
        <f aca="false">C2290+D2290-E2290+F2290</f>
        <v>0</v>
      </c>
    </row>
    <row r="2291" customFormat="false" ht="14.4" hidden="false" customHeight="false" outlineLevel="0" collapsed="false">
      <c r="G2291" s="158" t="n">
        <f aca="false">C2291+D2291-E2291+F2291</f>
        <v>0</v>
      </c>
    </row>
    <row r="2292" customFormat="false" ht="14.4" hidden="false" customHeight="false" outlineLevel="0" collapsed="false">
      <c r="G2292" s="158" t="n">
        <f aca="false">C2292+D2292-E2292+F2292</f>
        <v>0</v>
      </c>
    </row>
    <row r="2293" customFormat="false" ht="14.4" hidden="false" customHeight="false" outlineLevel="0" collapsed="false">
      <c r="G2293" s="158" t="n">
        <f aca="false">C2293+D2293-E2293+F2293</f>
        <v>0</v>
      </c>
    </row>
    <row r="2294" customFormat="false" ht="14.4" hidden="false" customHeight="false" outlineLevel="0" collapsed="false">
      <c r="G2294" s="158" t="n">
        <f aca="false">C2294+D2294-E2294+F2294</f>
        <v>0</v>
      </c>
    </row>
    <row r="2295" customFormat="false" ht="14.4" hidden="false" customHeight="false" outlineLevel="0" collapsed="false">
      <c r="G2295" s="158" t="n">
        <f aca="false">C2295+D2295-E2295+F2295</f>
        <v>0</v>
      </c>
    </row>
    <row r="2296" customFormat="false" ht="14.4" hidden="false" customHeight="false" outlineLevel="0" collapsed="false">
      <c r="G2296" s="158" t="n">
        <f aca="false">C2296+D2296-E2296+F2296</f>
        <v>0</v>
      </c>
    </row>
    <row r="2297" customFormat="false" ht="14.4" hidden="false" customHeight="false" outlineLevel="0" collapsed="false">
      <c r="G2297" s="158" t="n">
        <f aca="false">C2297+D2297-E2297+F2297</f>
        <v>0</v>
      </c>
    </row>
    <row r="2298" customFormat="false" ht="14.4" hidden="false" customHeight="false" outlineLevel="0" collapsed="false">
      <c r="G2298" s="158" t="n">
        <f aca="false">C2298+D2298-E2298+F2298</f>
        <v>0</v>
      </c>
    </row>
    <row r="2299" customFormat="false" ht="14.4" hidden="false" customHeight="false" outlineLevel="0" collapsed="false">
      <c r="G2299" s="158" t="n">
        <f aca="false">C2299+D2299-E2299+F2299</f>
        <v>0</v>
      </c>
    </row>
    <row r="2300" customFormat="false" ht="14.4" hidden="false" customHeight="false" outlineLevel="0" collapsed="false">
      <c r="G2300" s="158" t="n">
        <f aca="false">C2300+D2300-E2300+F2300</f>
        <v>0</v>
      </c>
    </row>
    <row r="2301" customFormat="false" ht="14.4" hidden="false" customHeight="false" outlineLevel="0" collapsed="false">
      <c r="G2301" s="158" t="n">
        <f aca="false">C2301+D2301-E2301+F2301</f>
        <v>0</v>
      </c>
    </row>
    <row r="2302" customFormat="false" ht="14.4" hidden="false" customHeight="false" outlineLevel="0" collapsed="false">
      <c r="G2302" s="158" t="n">
        <f aca="false">C2302+D2302-E2302+F2302</f>
        <v>0</v>
      </c>
    </row>
    <row r="2303" customFormat="false" ht="14.4" hidden="false" customHeight="false" outlineLevel="0" collapsed="false">
      <c r="G2303" s="158" t="n">
        <f aca="false">C2303+D2303-E2303+F2303</f>
        <v>0</v>
      </c>
    </row>
    <row r="2304" customFormat="false" ht="14.4" hidden="false" customHeight="false" outlineLevel="0" collapsed="false">
      <c r="G2304" s="158" t="n">
        <f aca="false">C2304+D2304-E2304+F2304</f>
        <v>0</v>
      </c>
    </row>
    <row r="2305" customFormat="false" ht="14.4" hidden="false" customHeight="false" outlineLevel="0" collapsed="false">
      <c r="G2305" s="158" t="n">
        <f aca="false">C2305+D2305-E2305+F2305</f>
        <v>0</v>
      </c>
    </row>
    <row r="2306" customFormat="false" ht="14.4" hidden="false" customHeight="false" outlineLevel="0" collapsed="false">
      <c r="G2306" s="158" t="n">
        <f aca="false">C2306+D2306-E2306+F2306</f>
        <v>0</v>
      </c>
    </row>
    <row r="2307" customFormat="false" ht="14.4" hidden="false" customHeight="false" outlineLevel="0" collapsed="false">
      <c r="G2307" s="158" t="n">
        <f aca="false">C2307+D2307-E2307+F2307</f>
        <v>0</v>
      </c>
    </row>
    <row r="2308" customFormat="false" ht="14.4" hidden="false" customHeight="false" outlineLevel="0" collapsed="false">
      <c r="G2308" s="158" t="n">
        <f aca="false">C2308+D2308-E2308+F2308</f>
        <v>0</v>
      </c>
    </row>
    <row r="2309" customFormat="false" ht="14.4" hidden="false" customHeight="false" outlineLevel="0" collapsed="false">
      <c r="G2309" s="158" t="n">
        <f aca="false">C2309+D2309-E2309+F2309</f>
        <v>0</v>
      </c>
    </row>
    <row r="2310" customFormat="false" ht="14.4" hidden="false" customHeight="false" outlineLevel="0" collapsed="false">
      <c r="G2310" s="158" t="n">
        <f aca="false">C2310+D2310-E2310+F2310</f>
        <v>0</v>
      </c>
    </row>
    <row r="2311" customFormat="false" ht="14.4" hidden="false" customHeight="false" outlineLevel="0" collapsed="false">
      <c r="G2311" s="158" t="n">
        <f aca="false">C2311+D2311-E2311+F2311</f>
        <v>0</v>
      </c>
    </row>
    <row r="2312" customFormat="false" ht="14.4" hidden="false" customHeight="false" outlineLevel="0" collapsed="false">
      <c r="G2312" s="158" t="n">
        <f aca="false">C2312+D2312-E2312+F2312</f>
        <v>0</v>
      </c>
    </row>
    <row r="2313" customFormat="false" ht="14.4" hidden="false" customHeight="false" outlineLevel="0" collapsed="false">
      <c r="G2313" s="158" t="n">
        <f aca="false">C2313+D2313-E2313+F2313</f>
        <v>0</v>
      </c>
    </row>
    <row r="2314" customFormat="false" ht="14.4" hidden="false" customHeight="false" outlineLevel="0" collapsed="false">
      <c r="G2314" s="158" t="n">
        <f aca="false">C2314+D2314-E2314+F2314</f>
        <v>0</v>
      </c>
    </row>
    <row r="2315" customFormat="false" ht="14.4" hidden="false" customHeight="false" outlineLevel="0" collapsed="false">
      <c r="G2315" s="158" t="n">
        <f aca="false">C2315+D2315-E2315+F2315</f>
        <v>0</v>
      </c>
    </row>
    <row r="2316" customFormat="false" ht="14.4" hidden="false" customHeight="false" outlineLevel="0" collapsed="false">
      <c r="G2316" s="158" t="n">
        <f aca="false">C2316+D2316-E2316+F2316</f>
        <v>0</v>
      </c>
    </row>
    <row r="2317" customFormat="false" ht="14.4" hidden="false" customHeight="false" outlineLevel="0" collapsed="false">
      <c r="G2317" s="158" t="n">
        <f aca="false">C2317+D2317-E2317+F2317</f>
        <v>0</v>
      </c>
    </row>
    <row r="2318" customFormat="false" ht="14.4" hidden="false" customHeight="false" outlineLevel="0" collapsed="false">
      <c r="G2318" s="158" t="n">
        <f aca="false">C2318+D2318-E2318+F2318</f>
        <v>0</v>
      </c>
    </row>
    <row r="2319" customFormat="false" ht="14.4" hidden="false" customHeight="false" outlineLevel="0" collapsed="false">
      <c r="G2319" s="158" t="n">
        <f aca="false">C2319+D2319-E2319+F2319</f>
        <v>0</v>
      </c>
    </row>
    <row r="2320" customFormat="false" ht="14.4" hidden="false" customHeight="false" outlineLevel="0" collapsed="false">
      <c r="G2320" s="158" t="n">
        <f aca="false">C2320+D2320-E2320+F2320</f>
        <v>0</v>
      </c>
    </row>
    <row r="2321" customFormat="false" ht="14.4" hidden="false" customHeight="false" outlineLevel="0" collapsed="false">
      <c r="G2321" s="158" t="n">
        <f aca="false">C2321+D2321-E2321+F2321</f>
        <v>0</v>
      </c>
    </row>
    <row r="2322" customFormat="false" ht="14.4" hidden="false" customHeight="false" outlineLevel="0" collapsed="false">
      <c r="G2322" s="158" t="n">
        <f aca="false">C2322+D2322-E2322+F2322</f>
        <v>0</v>
      </c>
    </row>
    <row r="2323" customFormat="false" ht="14.4" hidden="false" customHeight="false" outlineLevel="0" collapsed="false">
      <c r="G2323" s="158" t="n">
        <f aca="false">C2323+D2323-E2323+F2323</f>
        <v>0</v>
      </c>
    </row>
    <row r="2324" customFormat="false" ht="14.4" hidden="false" customHeight="false" outlineLevel="0" collapsed="false">
      <c r="G2324" s="158" t="n">
        <f aca="false">C2324+D2324-E2324+F2324</f>
        <v>0</v>
      </c>
    </row>
    <row r="2325" customFormat="false" ht="14.4" hidden="false" customHeight="false" outlineLevel="0" collapsed="false">
      <c r="G2325" s="158" t="n">
        <f aca="false">C2325+D2325-E2325+F2325</f>
        <v>0</v>
      </c>
    </row>
    <row r="2326" customFormat="false" ht="14.4" hidden="false" customHeight="false" outlineLevel="0" collapsed="false">
      <c r="G2326" s="158" t="n">
        <f aca="false">C2326+D2326-E2326+F2326</f>
        <v>0</v>
      </c>
    </row>
    <row r="2327" customFormat="false" ht="14.4" hidden="false" customHeight="false" outlineLevel="0" collapsed="false">
      <c r="G2327" s="158" t="n">
        <f aca="false">C2327+D2327-E2327+F2327</f>
        <v>0</v>
      </c>
    </row>
    <row r="2328" customFormat="false" ht="14.4" hidden="false" customHeight="false" outlineLevel="0" collapsed="false">
      <c r="G2328" s="158" t="n">
        <f aca="false">C2328+D2328-E2328+F2328</f>
        <v>0</v>
      </c>
    </row>
    <row r="2329" customFormat="false" ht="14.4" hidden="false" customHeight="false" outlineLevel="0" collapsed="false">
      <c r="G2329" s="158" t="n">
        <f aca="false">C2329+D2329-E2329+F2329</f>
        <v>0</v>
      </c>
    </row>
    <row r="2330" customFormat="false" ht="14.4" hidden="false" customHeight="false" outlineLevel="0" collapsed="false">
      <c r="G2330" s="158" t="n">
        <f aca="false">C2330+D2330-E2330+F2330</f>
        <v>0</v>
      </c>
    </row>
    <row r="2331" customFormat="false" ht="14.4" hidden="false" customHeight="false" outlineLevel="0" collapsed="false">
      <c r="G2331" s="158" t="n">
        <f aca="false">C2331+D2331-E2331+F2331</f>
        <v>0</v>
      </c>
    </row>
    <row r="2332" customFormat="false" ht="14.4" hidden="false" customHeight="false" outlineLevel="0" collapsed="false">
      <c r="G2332" s="158" t="n">
        <f aca="false">C2332+D2332-E2332+F2332</f>
        <v>0</v>
      </c>
    </row>
    <row r="2333" customFormat="false" ht="14.4" hidden="false" customHeight="false" outlineLevel="0" collapsed="false">
      <c r="G2333" s="158" t="n">
        <f aca="false">C2333+D2333-E2333+F2333</f>
        <v>0</v>
      </c>
    </row>
    <row r="2334" customFormat="false" ht="14.4" hidden="false" customHeight="false" outlineLevel="0" collapsed="false">
      <c r="G2334" s="158" t="n">
        <f aca="false">C2334+D2334-E2334+F2334</f>
        <v>0</v>
      </c>
    </row>
    <row r="2335" customFormat="false" ht="14.4" hidden="false" customHeight="false" outlineLevel="0" collapsed="false">
      <c r="G2335" s="158" t="n">
        <f aca="false">C2335+D2335-E2335+F2335</f>
        <v>0</v>
      </c>
    </row>
    <row r="2336" customFormat="false" ht="14.4" hidden="false" customHeight="false" outlineLevel="0" collapsed="false">
      <c r="G2336" s="158" t="n">
        <f aca="false">C2336+D2336-E2336+F2336</f>
        <v>0</v>
      </c>
    </row>
    <row r="2337" customFormat="false" ht="14.4" hidden="false" customHeight="false" outlineLevel="0" collapsed="false">
      <c r="G2337" s="158" t="n">
        <f aca="false">C2337+D2337-E2337+F2337</f>
        <v>0</v>
      </c>
    </row>
    <row r="2338" customFormat="false" ht="14.4" hidden="false" customHeight="false" outlineLevel="0" collapsed="false">
      <c r="G2338" s="158" t="n">
        <f aca="false">C2338+D2338-E2338+F2338</f>
        <v>0</v>
      </c>
    </row>
    <row r="2339" customFormat="false" ht="14.4" hidden="false" customHeight="false" outlineLevel="0" collapsed="false">
      <c r="G2339" s="158" t="n">
        <f aca="false">C2339+D2339-E2339+F2339</f>
        <v>0</v>
      </c>
    </row>
    <row r="2340" customFormat="false" ht="14.4" hidden="false" customHeight="false" outlineLevel="0" collapsed="false">
      <c r="G2340" s="158" t="n">
        <f aca="false">C2340+D2340-E2340+F2340</f>
        <v>0</v>
      </c>
    </row>
    <row r="2341" customFormat="false" ht="14.4" hidden="false" customHeight="false" outlineLevel="0" collapsed="false">
      <c r="G2341" s="158" t="n">
        <f aca="false">C2341+D2341-E2341+F2341</f>
        <v>0</v>
      </c>
    </row>
    <row r="2342" customFormat="false" ht="14.4" hidden="false" customHeight="false" outlineLevel="0" collapsed="false">
      <c r="G2342" s="158" t="n">
        <f aca="false">C2342+D2342-E2342+F2342</f>
        <v>0</v>
      </c>
    </row>
    <row r="2343" customFormat="false" ht="14.4" hidden="false" customHeight="false" outlineLevel="0" collapsed="false">
      <c r="G2343" s="158" t="n">
        <f aca="false">C2343+D2343-E2343+F2343</f>
        <v>0</v>
      </c>
    </row>
    <row r="2344" customFormat="false" ht="14.4" hidden="false" customHeight="false" outlineLevel="0" collapsed="false">
      <c r="G2344" s="158" t="n">
        <f aca="false">C2344+D2344-E2344+F2344</f>
        <v>0</v>
      </c>
    </row>
    <row r="2345" customFormat="false" ht="14.4" hidden="false" customHeight="false" outlineLevel="0" collapsed="false">
      <c r="G2345" s="158" t="n">
        <f aca="false">C2345+D2345-E2345+F2345</f>
        <v>0</v>
      </c>
    </row>
    <row r="2346" customFormat="false" ht="14.4" hidden="false" customHeight="false" outlineLevel="0" collapsed="false">
      <c r="G2346" s="158" t="n">
        <f aca="false">C2346+D2346-E2346+F2346</f>
        <v>0</v>
      </c>
    </row>
    <row r="2347" customFormat="false" ht="14.4" hidden="false" customHeight="false" outlineLevel="0" collapsed="false">
      <c r="G2347" s="158" t="n">
        <f aca="false">C2347+D2347-E2347+F2347</f>
        <v>0</v>
      </c>
    </row>
    <row r="2348" customFormat="false" ht="14.4" hidden="false" customHeight="false" outlineLevel="0" collapsed="false">
      <c r="G2348" s="158" t="n">
        <f aca="false">C2348+D2348-E2348+F2348</f>
        <v>0</v>
      </c>
    </row>
    <row r="2349" customFormat="false" ht="14.4" hidden="false" customHeight="false" outlineLevel="0" collapsed="false">
      <c r="G2349" s="158" t="n">
        <f aca="false">C2349+D2349-E2349+F2349</f>
        <v>0</v>
      </c>
    </row>
    <row r="2350" customFormat="false" ht="14.4" hidden="false" customHeight="false" outlineLevel="0" collapsed="false">
      <c r="G2350" s="158" t="n">
        <f aca="false">C2350+D2350-E2350+F2350</f>
        <v>0</v>
      </c>
    </row>
    <row r="2351" customFormat="false" ht="14.4" hidden="false" customHeight="false" outlineLevel="0" collapsed="false">
      <c r="G2351" s="158" t="n">
        <f aca="false">C2351+D2351-E2351+F2351</f>
        <v>0</v>
      </c>
    </row>
    <row r="2352" customFormat="false" ht="14.4" hidden="false" customHeight="false" outlineLevel="0" collapsed="false">
      <c r="G2352" s="158" t="n">
        <f aca="false">C2352+D2352-E2352+F2352</f>
        <v>0</v>
      </c>
    </row>
    <row r="2353" customFormat="false" ht="14.4" hidden="false" customHeight="false" outlineLevel="0" collapsed="false">
      <c r="G2353" s="158" t="n">
        <f aca="false">C2353+D2353-E2353+F2353</f>
        <v>0</v>
      </c>
    </row>
    <row r="2354" customFormat="false" ht="14.4" hidden="false" customHeight="false" outlineLevel="0" collapsed="false">
      <c r="G2354" s="158" t="n">
        <f aca="false">C2354+D2354-E2354+F2354</f>
        <v>0</v>
      </c>
    </row>
    <row r="2355" customFormat="false" ht="14.4" hidden="false" customHeight="false" outlineLevel="0" collapsed="false">
      <c r="G2355" s="158" t="n">
        <f aca="false">C2355+D2355-E2355+F2355</f>
        <v>0</v>
      </c>
    </row>
    <row r="2356" customFormat="false" ht="14.4" hidden="false" customHeight="false" outlineLevel="0" collapsed="false">
      <c r="G2356" s="158" t="n">
        <f aca="false">C2356+D2356-E2356+F2356</f>
        <v>0</v>
      </c>
    </row>
    <row r="2357" customFormat="false" ht="14.4" hidden="false" customHeight="false" outlineLevel="0" collapsed="false">
      <c r="G2357" s="158" t="n">
        <f aca="false">C2357+D2357-E2357+F2357</f>
        <v>0</v>
      </c>
    </row>
    <row r="2358" customFormat="false" ht="14.4" hidden="false" customHeight="false" outlineLevel="0" collapsed="false">
      <c r="G2358" s="158" t="n">
        <f aca="false">C2358+D2358-E2358+F2358</f>
        <v>0</v>
      </c>
    </row>
    <row r="2359" customFormat="false" ht="14.4" hidden="false" customHeight="false" outlineLevel="0" collapsed="false">
      <c r="G2359" s="158" t="n">
        <f aca="false">C2359+D2359-E2359+F2359</f>
        <v>0</v>
      </c>
    </row>
    <row r="2360" customFormat="false" ht="14.4" hidden="false" customHeight="false" outlineLevel="0" collapsed="false">
      <c r="G2360" s="158" t="n">
        <f aca="false">C2360+D2360-E2360+F2360</f>
        <v>0</v>
      </c>
    </row>
    <row r="2361" customFormat="false" ht="14.4" hidden="false" customHeight="false" outlineLevel="0" collapsed="false">
      <c r="G2361" s="158" t="n">
        <f aca="false">C2361+D2361-E2361+F2361</f>
        <v>0</v>
      </c>
    </row>
    <row r="2362" customFormat="false" ht="14.4" hidden="false" customHeight="false" outlineLevel="0" collapsed="false">
      <c r="G2362" s="158" t="n">
        <f aca="false">C2362+D2362-E2362+F2362</f>
        <v>0</v>
      </c>
    </row>
    <row r="2363" customFormat="false" ht="14.4" hidden="false" customHeight="false" outlineLevel="0" collapsed="false">
      <c r="G2363" s="158" t="n">
        <f aca="false">C2363+D2363-E2363+F2363</f>
        <v>0</v>
      </c>
    </row>
    <row r="2364" customFormat="false" ht="14.4" hidden="false" customHeight="false" outlineLevel="0" collapsed="false">
      <c r="G2364" s="158" t="n">
        <f aca="false">C2364+D2364-E2364+F2364</f>
        <v>0</v>
      </c>
    </row>
    <row r="2365" customFormat="false" ht="14.4" hidden="false" customHeight="false" outlineLevel="0" collapsed="false">
      <c r="G2365" s="158" t="n">
        <f aca="false">C2365+D2365-E2365+F2365</f>
        <v>0</v>
      </c>
    </row>
    <row r="2366" customFormat="false" ht="14.4" hidden="false" customHeight="false" outlineLevel="0" collapsed="false">
      <c r="G2366" s="158" t="n">
        <f aca="false">C2366+D2366-E2366+F2366</f>
        <v>0</v>
      </c>
    </row>
    <row r="2367" customFormat="false" ht="14.4" hidden="false" customHeight="false" outlineLevel="0" collapsed="false">
      <c r="G2367" s="158" t="n">
        <f aca="false">C2367+D2367-E2367+F2367</f>
        <v>0</v>
      </c>
    </row>
    <row r="2368" customFormat="false" ht="14.4" hidden="false" customHeight="false" outlineLevel="0" collapsed="false">
      <c r="G2368" s="158" t="n">
        <f aca="false">C2368+D2368-E2368+F2368</f>
        <v>0</v>
      </c>
    </row>
    <row r="2369" customFormat="false" ht="14.4" hidden="false" customHeight="false" outlineLevel="0" collapsed="false">
      <c r="G2369" s="158" t="n">
        <f aca="false">C2369+D2369-E2369+F2369</f>
        <v>0</v>
      </c>
    </row>
    <row r="2370" customFormat="false" ht="14.4" hidden="false" customHeight="false" outlineLevel="0" collapsed="false">
      <c r="G2370" s="158" t="n">
        <f aca="false">C2370+D2370-E2370+F2370</f>
        <v>0</v>
      </c>
    </row>
    <row r="2371" customFormat="false" ht="14.4" hidden="false" customHeight="false" outlineLevel="0" collapsed="false">
      <c r="G2371" s="158" t="n">
        <f aca="false">C2371+D2371-E2371+F2371</f>
        <v>0</v>
      </c>
    </row>
    <row r="2372" customFormat="false" ht="14.4" hidden="false" customHeight="false" outlineLevel="0" collapsed="false">
      <c r="G2372" s="158" t="n">
        <f aca="false">C2372+D2372-E2372+F2372</f>
        <v>0</v>
      </c>
    </row>
    <row r="2373" customFormat="false" ht="14.4" hidden="false" customHeight="false" outlineLevel="0" collapsed="false">
      <c r="G2373" s="158" t="n">
        <f aca="false">C2373+D2373-E2373+F2373</f>
        <v>0</v>
      </c>
    </row>
    <row r="2374" customFormat="false" ht="14.4" hidden="false" customHeight="false" outlineLevel="0" collapsed="false">
      <c r="G2374" s="158" t="n">
        <f aca="false">C2374+D2374-E2374+F2374</f>
        <v>0</v>
      </c>
    </row>
    <row r="2375" customFormat="false" ht="14.4" hidden="false" customHeight="false" outlineLevel="0" collapsed="false">
      <c r="G2375" s="158" t="n">
        <f aca="false">C2375+D2375-E2375+F2375</f>
        <v>0</v>
      </c>
    </row>
    <row r="2376" customFormat="false" ht="14.4" hidden="false" customHeight="false" outlineLevel="0" collapsed="false">
      <c r="G2376" s="158" t="n">
        <f aca="false">C2376+D2376-E2376+F2376</f>
        <v>0</v>
      </c>
    </row>
    <row r="2377" customFormat="false" ht="14.4" hidden="false" customHeight="false" outlineLevel="0" collapsed="false">
      <c r="G2377" s="158" t="n">
        <f aca="false">C2377+D2377-E2377+F2377</f>
        <v>0</v>
      </c>
    </row>
    <row r="2378" customFormat="false" ht="14.4" hidden="false" customHeight="false" outlineLevel="0" collapsed="false">
      <c r="G2378" s="158" t="n">
        <f aca="false">C2378+D2378-E2378+F2378</f>
        <v>0</v>
      </c>
    </row>
    <row r="2379" customFormat="false" ht="14.4" hidden="false" customHeight="false" outlineLevel="0" collapsed="false">
      <c r="G2379" s="158" t="n">
        <f aca="false">C2379+D2379-E2379+F2379</f>
        <v>0</v>
      </c>
    </row>
    <row r="2380" customFormat="false" ht="14.4" hidden="false" customHeight="false" outlineLevel="0" collapsed="false">
      <c r="G2380" s="158" t="n">
        <f aca="false">C2380+D2380-E2380+F2380</f>
        <v>0</v>
      </c>
    </row>
    <row r="2381" customFormat="false" ht="14.4" hidden="false" customHeight="false" outlineLevel="0" collapsed="false">
      <c r="G2381" s="158" t="n">
        <f aca="false">C2381+D2381-E2381+F2381</f>
        <v>0</v>
      </c>
    </row>
    <row r="2382" customFormat="false" ht="14.4" hidden="false" customHeight="false" outlineLevel="0" collapsed="false">
      <c r="G2382" s="158" t="n">
        <f aca="false">C2382+D2382-E2382+F2382</f>
        <v>0</v>
      </c>
    </row>
    <row r="2383" customFormat="false" ht="14.4" hidden="false" customHeight="false" outlineLevel="0" collapsed="false">
      <c r="G2383" s="158" t="n">
        <f aca="false">C2383+D2383-E2383+F2383</f>
        <v>0</v>
      </c>
    </row>
    <row r="2384" customFormat="false" ht="14.4" hidden="false" customHeight="false" outlineLevel="0" collapsed="false">
      <c r="G2384" s="158" t="n">
        <f aca="false">C2384+D2384-E2384+F2384</f>
        <v>0</v>
      </c>
    </row>
    <row r="2385" customFormat="false" ht="14.4" hidden="false" customHeight="false" outlineLevel="0" collapsed="false">
      <c r="G2385" s="158" t="n">
        <f aca="false">C2385+D2385-E2385+F2385</f>
        <v>0</v>
      </c>
    </row>
    <row r="2386" customFormat="false" ht="14.4" hidden="false" customHeight="false" outlineLevel="0" collapsed="false">
      <c r="G2386" s="158" t="n">
        <f aca="false">C2386+D2386-E2386+F2386</f>
        <v>0</v>
      </c>
    </row>
    <row r="2387" customFormat="false" ht="14.4" hidden="false" customHeight="false" outlineLevel="0" collapsed="false">
      <c r="G2387" s="158" t="n">
        <f aca="false">C2387+D2387-E2387+F2387</f>
        <v>0</v>
      </c>
    </row>
    <row r="2388" customFormat="false" ht="14.4" hidden="false" customHeight="false" outlineLevel="0" collapsed="false">
      <c r="G2388" s="158" t="n">
        <f aca="false">C2388+D2388-E2388+F2388</f>
        <v>0</v>
      </c>
    </row>
    <row r="2389" customFormat="false" ht="14.4" hidden="false" customHeight="false" outlineLevel="0" collapsed="false">
      <c r="G2389" s="158" t="n">
        <f aca="false">C2389+D2389-E2389+F2389</f>
        <v>0</v>
      </c>
    </row>
    <row r="2390" customFormat="false" ht="14.4" hidden="false" customHeight="false" outlineLevel="0" collapsed="false">
      <c r="G2390" s="158" t="n">
        <f aca="false">C2390+D2390-E2390+F2390</f>
        <v>0</v>
      </c>
    </row>
    <row r="2391" customFormat="false" ht="14.4" hidden="false" customHeight="false" outlineLevel="0" collapsed="false">
      <c r="G2391" s="158" t="n">
        <f aca="false">C2391+D2391-E2391+F2391</f>
        <v>0</v>
      </c>
    </row>
    <row r="2392" customFormat="false" ht="14.4" hidden="false" customHeight="false" outlineLevel="0" collapsed="false">
      <c r="G2392" s="158" t="n">
        <f aca="false">C2392+D2392-E2392+F2392</f>
        <v>0</v>
      </c>
    </row>
    <row r="2393" customFormat="false" ht="14.4" hidden="false" customHeight="false" outlineLevel="0" collapsed="false">
      <c r="G2393" s="158" t="n">
        <f aca="false">C2393+D2393-E2393+F2393</f>
        <v>0</v>
      </c>
    </row>
    <row r="2394" customFormat="false" ht="14.4" hidden="false" customHeight="false" outlineLevel="0" collapsed="false">
      <c r="G2394" s="158" t="n">
        <f aca="false">C2394+D2394-E2394+F2394</f>
        <v>0</v>
      </c>
    </row>
    <row r="2395" customFormat="false" ht="14.4" hidden="false" customHeight="false" outlineLevel="0" collapsed="false">
      <c r="G2395" s="158" t="n">
        <f aca="false">C2395+D2395-E2395+F2395</f>
        <v>0</v>
      </c>
    </row>
    <row r="2396" customFormat="false" ht="14.4" hidden="false" customHeight="false" outlineLevel="0" collapsed="false">
      <c r="G2396" s="158" t="n">
        <f aca="false">C2396+D2396-E2396+F2396</f>
        <v>0</v>
      </c>
    </row>
    <row r="2397" customFormat="false" ht="14.4" hidden="false" customHeight="false" outlineLevel="0" collapsed="false">
      <c r="G2397" s="158" t="n">
        <f aca="false">C2397+D2397-E2397+F2397</f>
        <v>0</v>
      </c>
    </row>
    <row r="2398" customFormat="false" ht="14.4" hidden="false" customHeight="false" outlineLevel="0" collapsed="false">
      <c r="G2398" s="158" t="n">
        <f aca="false">C2398+D2398-E2398+F2398</f>
        <v>0</v>
      </c>
    </row>
    <row r="2399" customFormat="false" ht="14.4" hidden="false" customHeight="false" outlineLevel="0" collapsed="false">
      <c r="G2399" s="158" t="n">
        <f aca="false">C2399+D2399-E2399+F2399</f>
        <v>0</v>
      </c>
    </row>
    <row r="2400" customFormat="false" ht="14.4" hidden="false" customHeight="false" outlineLevel="0" collapsed="false">
      <c r="G2400" s="158" t="n">
        <f aca="false">C2400+D2400-E2400+F2400</f>
        <v>0</v>
      </c>
    </row>
    <row r="2401" customFormat="false" ht="14.4" hidden="false" customHeight="false" outlineLevel="0" collapsed="false">
      <c r="G2401" s="158" t="n">
        <f aca="false">C2401+D2401-E2401+F2401</f>
        <v>0</v>
      </c>
    </row>
    <row r="2402" customFormat="false" ht="14.4" hidden="false" customHeight="false" outlineLevel="0" collapsed="false">
      <c r="G2402" s="158" t="n">
        <f aca="false">C2402+D2402-E2402+F2402</f>
        <v>0</v>
      </c>
    </row>
    <row r="2403" customFormat="false" ht="14.4" hidden="false" customHeight="false" outlineLevel="0" collapsed="false">
      <c r="G2403" s="158" t="n">
        <f aca="false">C2403+D2403-E2403+F2403</f>
        <v>0</v>
      </c>
    </row>
    <row r="2404" customFormat="false" ht="14.4" hidden="false" customHeight="false" outlineLevel="0" collapsed="false">
      <c r="G2404" s="158" t="n">
        <f aca="false">C2404+D2404-E2404+F2404</f>
        <v>0</v>
      </c>
    </row>
    <row r="2405" customFormat="false" ht="14.4" hidden="false" customHeight="false" outlineLevel="0" collapsed="false">
      <c r="G2405" s="158" t="n">
        <f aca="false">C2405+D2405-E2405+F2405</f>
        <v>0</v>
      </c>
    </row>
    <row r="2406" customFormat="false" ht="14.4" hidden="false" customHeight="false" outlineLevel="0" collapsed="false">
      <c r="G2406" s="158" t="n">
        <f aca="false">C2406+D2406-E2406+F2406</f>
        <v>0</v>
      </c>
    </row>
    <row r="2407" customFormat="false" ht="14.4" hidden="false" customHeight="false" outlineLevel="0" collapsed="false">
      <c r="G2407" s="158" t="n">
        <f aca="false">C2407+D2407-E2407+F2407</f>
        <v>0</v>
      </c>
    </row>
    <row r="2408" customFormat="false" ht="14.4" hidden="false" customHeight="false" outlineLevel="0" collapsed="false">
      <c r="G2408" s="158" t="n">
        <f aca="false">C2408+D2408-E2408+F2408</f>
        <v>0</v>
      </c>
    </row>
    <row r="2409" customFormat="false" ht="14.4" hidden="false" customHeight="false" outlineLevel="0" collapsed="false">
      <c r="G2409" s="158" t="n">
        <f aca="false">C2409+D2409-E2409+F2409</f>
        <v>0</v>
      </c>
    </row>
    <row r="2410" customFormat="false" ht="14.4" hidden="false" customHeight="false" outlineLevel="0" collapsed="false">
      <c r="G2410" s="158" t="n">
        <f aca="false">C2410+D2410-E2410+F2410</f>
        <v>0</v>
      </c>
    </row>
    <row r="2411" customFormat="false" ht="14.4" hidden="false" customHeight="false" outlineLevel="0" collapsed="false">
      <c r="G2411" s="158" t="n">
        <f aca="false">C2411+D2411-E2411+F2411</f>
        <v>0</v>
      </c>
    </row>
    <row r="2412" customFormat="false" ht="14.4" hidden="false" customHeight="false" outlineLevel="0" collapsed="false">
      <c r="G2412" s="158" t="n">
        <f aca="false">C2412+D2412-E2412+F2412</f>
        <v>0</v>
      </c>
    </row>
    <row r="2413" customFormat="false" ht="14.4" hidden="false" customHeight="false" outlineLevel="0" collapsed="false">
      <c r="G2413" s="158" t="n">
        <f aca="false">C2413+D2413-E2413+F2413</f>
        <v>0</v>
      </c>
    </row>
    <row r="2414" customFormat="false" ht="14.4" hidden="false" customHeight="false" outlineLevel="0" collapsed="false">
      <c r="G2414" s="158" t="n">
        <f aca="false">C2414+D2414-E2414+F2414</f>
        <v>0</v>
      </c>
    </row>
    <row r="2415" customFormat="false" ht="14.4" hidden="false" customHeight="false" outlineLevel="0" collapsed="false">
      <c r="G2415" s="158" t="n">
        <f aca="false">C2415+D2415-E2415+F2415</f>
        <v>0</v>
      </c>
    </row>
    <row r="2416" customFormat="false" ht="14.4" hidden="false" customHeight="false" outlineLevel="0" collapsed="false">
      <c r="G2416" s="158" t="n">
        <f aca="false">C2416+D2416-E2416+F2416</f>
        <v>0</v>
      </c>
    </row>
    <row r="2417" customFormat="false" ht="14.4" hidden="false" customHeight="false" outlineLevel="0" collapsed="false">
      <c r="G2417" s="158" t="n">
        <f aca="false">C2417+D2417-E2417+F2417</f>
        <v>0</v>
      </c>
    </row>
    <row r="2418" customFormat="false" ht="14.4" hidden="false" customHeight="false" outlineLevel="0" collapsed="false">
      <c r="G2418" s="158" t="n">
        <f aca="false">C2418+D2418-E2418+F2418</f>
        <v>0</v>
      </c>
    </row>
    <row r="2419" customFormat="false" ht="14.4" hidden="false" customHeight="false" outlineLevel="0" collapsed="false">
      <c r="G2419" s="158" t="n">
        <f aca="false">C2419+D2419-E2419+F2419</f>
        <v>0</v>
      </c>
    </row>
    <row r="2420" customFormat="false" ht="14.4" hidden="false" customHeight="false" outlineLevel="0" collapsed="false">
      <c r="G2420" s="158" t="n">
        <f aca="false">C2420+D2420-E2420+F2420</f>
        <v>0</v>
      </c>
    </row>
    <row r="2421" customFormat="false" ht="14.4" hidden="false" customHeight="false" outlineLevel="0" collapsed="false">
      <c r="G2421" s="158" t="n">
        <f aca="false">C2421+D2421-E2421+F2421</f>
        <v>0</v>
      </c>
    </row>
    <row r="2422" customFormat="false" ht="14.4" hidden="false" customHeight="false" outlineLevel="0" collapsed="false">
      <c r="G2422" s="158" t="n">
        <f aca="false">C2422+D2422-E2422+F2422</f>
        <v>0</v>
      </c>
    </row>
    <row r="2423" customFormat="false" ht="14.4" hidden="false" customHeight="false" outlineLevel="0" collapsed="false">
      <c r="G2423" s="158" t="n">
        <f aca="false">C2423+D2423-E2423+F2423</f>
        <v>0</v>
      </c>
    </row>
    <row r="2424" customFormat="false" ht="14.4" hidden="false" customHeight="false" outlineLevel="0" collapsed="false">
      <c r="G2424" s="158" t="n">
        <f aca="false">C2424+D2424-E2424+F2424</f>
        <v>0</v>
      </c>
    </row>
    <row r="2425" customFormat="false" ht="14.4" hidden="false" customHeight="false" outlineLevel="0" collapsed="false">
      <c r="G2425" s="158" t="n">
        <f aca="false">C2425+D2425-E2425+F2425</f>
        <v>0</v>
      </c>
    </row>
    <row r="2426" customFormat="false" ht="14.4" hidden="false" customHeight="false" outlineLevel="0" collapsed="false">
      <c r="G2426" s="158" t="n">
        <f aca="false">C2426+D2426-E2426+F2426</f>
        <v>0</v>
      </c>
    </row>
    <row r="2427" customFormat="false" ht="14.4" hidden="false" customHeight="false" outlineLevel="0" collapsed="false">
      <c r="G2427" s="158" t="n">
        <f aca="false">C2427+D2427-E2427+F2427</f>
        <v>0</v>
      </c>
    </row>
    <row r="2428" customFormat="false" ht="14.4" hidden="false" customHeight="false" outlineLevel="0" collapsed="false">
      <c r="G2428" s="158" t="n">
        <f aca="false">C2428+D2428-E2428+F2428</f>
        <v>0</v>
      </c>
    </row>
    <row r="2429" customFormat="false" ht="14.4" hidden="false" customHeight="false" outlineLevel="0" collapsed="false">
      <c r="G2429" s="158" t="n">
        <f aca="false">C2429+D2429-E2429+F2429</f>
        <v>0</v>
      </c>
    </row>
    <row r="2430" customFormat="false" ht="14.4" hidden="false" customHeight="false" outlineLevel="0" collapsed="false">
      <c r="G2430" s="158" t="n">
        <f aca="false">C2430+D2430-E2430+F2430</f>
        <v>0</v>
      </c>
    </row>
    <row r="2431" customFormat="false" ht="14.4" hidden="false" customHeight="false" outlineLevel="0" collapsed="false">
      <c r="G2431" s="158" t="n">
        <f aca="false">C2431+D2431-E2431+F2431</f>
        <v>0</v>
      </c>
    </row>
    <row r="2432" customFormat="false" ht="14.4" hidden="false" customHeight="false" outlineLevel="0" collapsed="false">
      <c r="G2432" s="158" t="n">
        <f aca="false">C2432+D2432-E2432+F2432</f>
        <v>0</v>
      </c>
    </row>
    <row r="2433" customFormat="false" ht="14.4" hidden="false" customHeight="false" outlineLevel="0" collapsed="false">
      <c r="G2433" s="158" t="n">
        <f aca="false">C2433+D2433-E2433+F2433</f>
        <v>0</v>
      </c>
    </row>
    <row r="2434" customFormat="false" ht="14.4" hidden="false" customHeight="false" outlineLevel="0" collapsed="false">
      <c r="G2434" s="158" t="n">
        <f aca="false">C2434+D2434-E2434+F2434</f>
        <v>0</v>
      </c>
    </row>
  </sheetData>
  <mergeCells count="3">
    <mergeCell ref="A1:G1"/>
    <mergeCell ref="A2:G2"/>
    <mergeCell ref="A3:G3"/>
  </mergeCells>
  <printOptions headings="false" gridLines="false" gridLinesSet="true" horizontalCentered="false" verticalCentered="false"/>
  <pageMargins left="0.669444444444444" right="0.196527777777778" top="0.157638888888889" bottom="0.157638888888889" header="0.511805555555555" footer="0.511805555555555"/>
  <pageSetup paperSize="1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649"/>
  <sheetViews>
    <sheetView showFormulas="false" showGridLines="true" showRowColHeaders="true" showZeros="true" rightToLeft="false" tabSelected="false" showOutlineSymbols="true" defaultGridColor="true" view="pageBreakPreview" topLeftCell="A1" colorId="64" zoomScale="140" zoomScaleNormal="80" zoomScalePageLayoutView="140" workbookViewId="0">
      <selection pane="topLeft" activeCell="F72" activeCellId="0" sqref="F72"/>
    </sheetView>
  </sheetViews>
  <sheetFormatPr defaultRowHeight="14.4" zeroHeight="false" outlineLevelRow="0" outlineLevelCol="0"/>
  <cols>
    <col collapsed="false" customWidth="true" hidden="false" outlineLevel="0" max="1" min="1" style="159" width="21.44"/>
    <col collapsed="false" customWidth="true" hidden="false" outlineLevel="0" max="2" min="2" style="160" width="19.66"/>
    <col collapsed="false" customWidth="true" hidden="false" outlineLevel="0" max="3" min="3" style="160" width="12.89"/>
    <col collapsed="false" customWidth="true" hidden="false" outlineLevel="0" max="4" min="4" style="161" width="14.11"/>
    <col collapsed="false" customWidth="true" hidden="false" outlineLevel="0" max="5" min="5" style="161" width="19.11"/>
    <col collapsed="false" customWidth="true" hidden="false" outlineLevel="0" max="6" min="6" style="161" width="14.01"/>
    <col collapsed="false" customWidth="true" hidden="false" outlineLevel="0" max="7" min="7" style="161" width="22.89"/>
    <col collapsed="false" customWidth="true" hidden="false" outlineLevel="0" max="8" min="8" style="161" width="18.56"/>
    <col collapsed="false" customWidth="true" hidden="false" outlineLevel="0" max="9" min="9" style="161" width="15"/>
    <col collapsed="false" customWidth="true" hidden="false" outlineLevel="0" max="10" min="10" style="161" width="22.11"/>
    <col collapsed="false" customWidth="true" hidden="false" outlineLevel="0" max="11" min="11" style="161" width="19.66"/>
    <col collapsed="false" customWidth="true" hidden="false" outlineLevel="0" max="12" min="12" style="161" width="15.44"/>
    <col collapsed="false" customWidth="true" hidden="false" outlineLevel="0" max="254" min="13" style="161" width="8.89"/>
    <col collapsed="false" customWidth="true" hidden="false" outlineLevel="0" max="255" min="255" style="161" width="21.44"/>
    <col collapsed="false" customWidth="true" hidden="false" outlineLevel="0" max="256" min="256" style="161" width="24.44"/>
    <col collapsed="false" customWidth="true" hidden="false" outlineLevel="0" max="257" min="257" style="161" width="18.44"/>
    <col collapsed="false" customWidth="true" hidden="false" outlineLevel="0" max="258" min="258" style="161" width="17.44"/>
    <col collapsed="false" customWidth="true" hidden="false" outlineLevel="0" max="259" min="259" style="161" width="25.67"/>
    <col collapsed="false" customWidth="true" hidden="false" outlineLevel="0" max="260" min="260" style="161" width="16.44"/>
    <col collapsed="false" customWidth="true" hidden="false" outlineLevel="0" max="261" min="261" style="161" width="7.11"/>
    <col collapsed="false" customWidth="true" hidden="false" outlineLevel="0" max="262" min="262" style="161" width="22.89"/>
    <col collapsed="false" customWidth="true" hidden="false" outlineLevel="0" max="263" min="263" style="161" width="23.01"/>
    <col collapsed="false" customWidth="true" hidden="false" outlineLevel="0" max="264" min="264" style="161" width="19"/>
    <col collapsed="false" customWidth="true" hidden="false" outlineLevel="0" max="265" min="265" style="161" width="22.22"/>
    <col collapsed="false" customWidth="true" hidden="false" outlineLevel="0" max="266" min="266" style="161" width="10.33"/>
    <col collapsed="false" customWidth="true" hidden="false" outlineLevel="0" max="510" min="267" style="161" width="8.89"/>
    <col collapsed="false" customWidth="true" hidden="false" outlineLevel="0" max="511" min="511" style="161" width="21.44"/>
    <col collapsed="false" customWidth="true" hidden="false" outlineLevel="0" max="512" min="512" style="161" width="24.44"/>
    <col collapsed="false" customWidth="true" hidden="false" outlineLevel="0" max="513" min="513" style="161" width="18.44"/>
    <col collapsed="false" customWidth="true" hidden="false" outlineLevel="0" max="514" min="514" style="161" width="17.44"/>
    <col collapsed="false" customWidth="true" hidden="false" outlineLevel="0" max="515" min="515" style="161" width="25.67"/>
    <col collapsed="false" customWidth="true" hidden="false" outlineLevel="0" max="516" min="516" style="161" width="16.44"/>
    <col collapsed="false" customWidth="true" hidden="false" outlineLevel="0" max="517" min="517" style="161" width="7.11"/>
    <col collapsed="false" customWidth="true" hidden="false" outlineLevel="0" max="518" min="518" style="161" width="22.89"/>
    <col collapsed="false" customWidth="true" hidden="false" outlineLevel="0" max="519" min="519" style="161" width="23.01"/>
    <col collapsed="false" customWidth="true" hidden="false" outlineLevel="0" max="520" min="520" style="161" width="19"/>
    <col collapsed="false" customWidth="true" hidden="false" outlineLevel="0" max="521" min="521" style="161" width="22.22"/>
    <col collapsed="false" customWidth="true" hidden="false" outlineLevel="0" max="522" min="522" style="161" width="10.33"/>
    <col collapsed="false" customWidth="true" hidden="false" outlineLevel="0" max="766" min="523" style="161" width="8.89"/>
    <col collapsed="false" customWidth="true" hidden="false" outlineLevel="0" max="767" min="767" style="161" width="21.44"/>
    <col collapsed="false" customWidth="true" hidden="false" outlineLevel="0" max="768" min="768" style="161" width="24.44"/>
    <col collapsed="false" customWidth="true" hidden="false" outlineLevel="0" max="769" min="769" style="161" width="18.44"/>
    <col collapsed="false" customWidth="true" hidden="false" outlineLevel="0" max="770" min="770" style="161" width="17.44"/>
    <col collapsed="false" customWidth="true" hidden="false" outlineLevel="0" max="771" min="771" style="161" width="25.67"/>
    <col collapsed="false" customWidth="true" hidden="false" outlineLevel="0" max="772" min="772" style="161" width="16.44"/>
    <col collapsed="false" customWidth="true" hidden="false" outlineLevel="0" max="773" min="773" style="161" width="7.11"/>
    <col collapsed="false" customWidth="true" hidden="false" outlineLevel="0" max="774" min="774" style="161" width="22.89"/>
    <col collapsed="false" customWidth="true" hidden="false" outlineLevel="0" max="775" min="775" style="161" width="23.01"/>
    <col collapsed="false" customWidth="true" hidden="false" outlineLevel="0" max="776" min="776" style="161" width="19"/>
    <col collapsed="false" customWidth="true" hidden="false" outlineLevel="0" max="777" min="777" style="161" width="22.22"/>
    <col collapsed="false" customWidth="true" hidden="false" outlineLevel="0" max="778" min="778" style="161" width="10.33"/>
    <col collapsed="false" customWidth="true" hidden="false" outlineLevel="0" max="1023" min="779" style="161" width="8.89"/>
    <col collapsed="false" customWidth="true" hidden="false" outlineLevel="0" max="1025" min="1024" style="0" width="8.56"/>
  </cols>
  <sheetData>
    <row r="1" s="163" customFormat="true" ht="29.25" hidden="false" customHeight="true" outlineLevel="0" collapsed="false">
      <c r="A1" s="162" t="s">
        <v>181</v>
      </c>
      <c r="B1" s="162"/>
      <c r="C1" s="162"/>
      <c r="D1" s="162"/>
      <c r="E1" s="162"/>
      <c r="F1" s="162"/>
      <c r="G1" s="162"/>
      <c r="H1" s="162"/>
      <c r="AMJ1" s="164"/>
    </row>
    <row r="2" s="170" customFormat="true" ht="18" hidden="false" customHeight="true" outlineLevel="0" collapsed="false">
      <c r="A2" s="165" t="s">
        <v>182</v>
      </c>
      <c r="B2" s="165"/>
      <c r="C2" s="166"/>
      <c r="D2" s="167" t="s">
        <v>183</v>
      </c>
      <c r="E2" s="167"/>
      <c r="F2" s="168"/>
      <c r="G2" s="169" t="s">
        <v>117</v>
      </c>
      <c r="H2" s="169"/>
      <c r="I2" s="168"/>
    </row>
    <row r="3" s="170" customFormat="true" ht="32.25" hidden="false" customHeight="true" outlineLevel="0" collapsed="false">
      <c r="A3" s="171" t="s">
        <v>3</v>
      </c>
      <c r="B3" s="172" t="s">
        <v>184</v>
      </c>
      <c r="C3" s="166"/>
      <c r="D3" s="173" t="s">
        <v>185</v>
      </c>
      <c r="E3" s="173" t="s">
        <v>186</v>
      </c>
      <c r="F3" s="168"/>
      <c r="G3" s="171" t="s">
        <v>3</v>
      </c>
      <c r="H3" s="172" t="s">
        <v>184</v>
      </c>
      <c r="I3" s="168"/>
    </row>
    <row r="4" s="170" customFormat="true" ht="18" hidden="false" customHeight="true" outlineLevel="0" collapsed="false">
      <c r="A4" s="174" t="s">
        <v>187</v>
      </c>
      <c r="B4" s="166" t="n">
        <v>62528</v>
      </c>
      <c r="C4" s="168"/>
      <c r="D4" s="175" t="s">
        <v>188</v>
      </c>
      <c r="E4" s="175" t="n">
        <v>30000</v>
      </c>
      <c r="F4" s="168"/>
      <c r="G4" s="174" t="s">
        <v>187</v>
      </c>
      <c r="H4" s="166" t="n">
        <v>62528</v>
      </c>
      <c r="I4" s="168"/>
    </row>
    <row r="5" s="170" customFormat="true" ht="18" hidden="false" customHeight="true" outlineLevel="0" collapsed="false">
      <c r="A5" s="176" t="s">
        <v>189</v>
      </c>
      <c r="B5" s="166" t="n">
        <v>1200150</v>
      </c>
      <c r="C5" s="168"/>
      <c r="D5" s="175" t="s">
        <v>190</v>
      </c>
      <c r="E5" s="175" t="n">
        <v>410000</v>
      </c>
      <c r="F5" s="168"/>
      <c r="G5" s="176" t="s">
        <v>189</v>
      </c>
      <c r="H5" s="166" t="n">
        <v>1200150</v>
      </c>
      <c r="I5" s="168"/>
    </row>
    <row r="6" s="170" customFormat="true" ht="18" hidden="false" customHeight="true" outlineLevel="0" collapsed="false">
      <c r="A6" s="177" t="s">
        <v>191</v>
      </c>
      <c r="B6" s="176" t="n">
        <v>77669.38</v>
      </c>
      <c r="C6" s="168"/>
      <c r="D6" s="159"/>
      <c r="E6" s="160"/>
      <c r="F6" s="168"/>
      <c r="G6" s="177" t="s">
        <v>191</v>
      </c>
      <c r="H6" s="176" t="n">
        <v>77669.38</v>
      </c>
      <c r="I6" s="168"/>
    </row>
    <row r="7" s="170" customFormat="true" ht="18" hidden="false" customHeight="true" outlineLevel="0" collapsed="false">
      <c r="A7" s="176" t="s">
        <v>192</v>
      </c>
      <c r="B7" s="166" t="n">
        <f aca="false">70000+420000+1230000</f>
        <v>1720000</v>
      </c>
      <c r="C7" s="168"/>
      <c r="D7" s="159"/>
      <c r="E7" s="175"/>
      <c r="F7" s="168"/>
      <c r="G7" s="176" t="s">
        <v>192</v>
      </c>
      <c r="H7" s="166" t="n">
        <f aca="false">70000+420000+1230000</f>
        <v>1720000</v>
      </c>
      <c r="I7" s="168"/>
    </row>
    <row r="8" s="170" customFormat="true" ht="18" hidden="false" customHeight="true" outlineLevel="0" collapsed="false">
      <c r="A8" s="178" t="s">
        <v>193</v>
      </c>
      <c r="B8" s="166" t="n">
        <v>757500</v>
      </c>
      <c r="C8" s="168"/>
      <c r="D8" s="159"/>
      <c r="E8" s="160"/>
      <c r="F8" s="168"/>
      <c r="G8" s="178" t="s">
        <v>193</v>
      </c>
      <c r="H8" s="166" t="n">
        <v>757500</v>
      </c>
      <c r="I8" s="168"/>
    </row>
    <row r="9" s="170" customFormat="true" ht="18" hidden="false" customHeight="true" outlineLevel="0" collapsed="false">
      <c r="A9" s="176" t="s">
        <v>194</v>
      </c>
      <c r="B9" s="166" t="n">
        <v>12000</v>
      </c>
      <c r="C9" s="168"/>
      <c r="D9" s="159"/>
      <c r="E9" s="175"/>
      <c r="F9" s="168"/>
      <c r="G9" s="176" t="s">
        <v>194</v>
      </c>
      <c r="H9" s="166" t="n">
        <v>12000</v>
      </c>
      <c r="I9" s="168"/>
    </row>
    <row r="10" s="170" customFormat="true" ht="18" hidden="false" customHeight="true" outlineLevel="0" collapsed="false">
      <c r="A10" s="178" t="s">
        <v>195</v>
      </c>
      <c r="B10" s="176" t="n">
        <f aca="false">50000+50000</f>
        <v>100000</v>
      </c>
      <c r="C10" s="166"/>
      <c r="D10" s="159"/>
      <c r="E10" s="160"/>
      <c r="F10" s="168"/>
      <c r="G10" s="178" t="s">
        <v>195</v>
      </c>
      <c r="H10" s="176" t="n">
        <f aca="false">50000+50000</f>
        <v>100000</v>
      </c>
      <c r="I10" s="168"/>
    </row>
    <row r="11" s="170" customFormat="true" ht="18" hidden="false" customHeight="true" outlineLevel="0" collapsed="false">
      <c r="A11" s="178" t="s">
        <v>188</v>
      </c>
      <c r="B11" s="176" t="n">
        <v>90904</v>
      </c>
      <c r="C11" s="168"/>
      <c r="D11" s="159"/>
      <c r="E11" s="175"/>
      <c r="F11" s="168"/>
      <c r="G11" s="178" t="s">
        <v>188</v>
      </c>
      <c r="H11" s="176" t="n">
        <f aca="false">90904+30000</f>
        <v>120904</v>
      </c>
      <c r="I11" s="168"/>
    </row>
    <row r="12" s="170" customFormat="true" ht="18" hidden="false" customHeight="true" outlineLevel="0" collapsed="false">
      <c r="A12" s="176" t="s">
        <v>196</v>
      </c>
      <c r="B12" s="166" t="n">
        <v>266159.354</v>
      </c>
      <c r="C12" s="168"/>
      <c r="D12" s="159"/>
      <c r="E12" s="160"/>
      <c r="F12" s="168"/>
      <c r="G12" s="176" t="s">
        <v>196</v>
      </c>
      <c r="H12" s="166" t="n">
        <v>266159.354</v>
      </c>
      <c r="I12" s="168"/>
    </row>
    <row r="13" s="170" customFormat="true" ht="18" hidden="false" customHeight="true" outlineLevel="0" collapsed="false">
      <c r="A13" s="178" t="s">
        <v>190</v>
      </c>
      <c r="B13" s="176" t="n">
        <f aca="false">320000+70000</f>
        <v>390000</v>
      </c>
      <c r="C13" s="168"/>
      <c r="D13" s="159"/>
      <c r="E13" s="160"/>
      <c r="F13" s="168"/>
      <c r="G13" s="178" t="s">
        <v>190</v>
      </c>
      <c r="H13" s="176" t="n">
        <f aca="false">320000+410000+70000</f>
        <v>800000</v>
      </c>
      <c r="I13" s="168"/>
    </row>
    <row r="14" s="170" customFormat="true" ht="18" hidden="false" customHeight="true" outlineLevel="0" collapsed="false">
      <c r="A14" s="176" t="s">
        <v>197</v>
      </c>
      <c r="B14" s="166" t="n">
        <v>100000</v>
      </c>
      <c r="C14" s="168"/>
      <c r="D14" s="159"/>
      <c r="E14" s="160"/>
      <c r="F14" s="168"/>
      <c r="G14" s="176" t="s">
        <v>197</v>
      </c>
      <c r="H14" s="166" t="n">
        <v>100000</v>
      </c>
      <c r="I14" s="168"/>
    </row>
    <row r="15" s="170" customFormat="true" ht="18" hidden="false" customHeight="true" outlineLevel="0" collapsed="false">
      <c r="A15" s="179" t="s">
        <v>198</v>
      </c>
      <c r="B15" s="166" t="n">
        <v>70000</v>
      </c>
      <c r="C15" s="168"/>
      <c r="D15" s="168"/>
      <c r="E15" s="168"/>
      <c r="F15" s="168"/>
      <c r="G15" s="179" t="s">
        <v>198</v>
      </c>
      <c r="H15" s="166" t="n">
        <v>70000</v>
      </c>
      <c r="I15" s="168"/>
    </row>
    <row r="16" s="170" customFormat="true" ht="18" hidden="false" customHeight="true" outlineLevel="0" collapsed="false">
      <c r="A16" s="178" t="s">
        <v>199</v>
      </c>
      <c r="B16" s="176" t="n">
        <f aca="false">565260+108000</f>
        <v>673260</v>
      </c>
      <c r="C16" s="168"/>
      <c r="D16" s="168"/>
      <c r="E16" s="168"/>
      <c r="F16" s="168"/>
      <c r="G16" s="178" t="s">
        <v>199</v>
      </c>
      <c r="H16" s="176" t="n">
        <f aca="false">565260+108000</f>
        <v>673260</v>
      </c>
      <c r="I16" s="168"/>
    </row>
    <row r="17" s="170" customFormat="true" ht="18" hidden="false" customHeight="true" outlineLevel="0" collapsed="false">
      <c r="A17" s="178" t="s">
        <v>200</v>
      </c>
      <c r="B17" s="176" t="n">
        <v>271980.59</v>
      </c>
      <c r="C17" s="168"/>
      <c r="D17" s="168"/>
      <c r="E17" s="168"/>
      <c r="F17" s="168"/>
      <c r="G17" s="178" t="s">
        <v>200</v>
      </c>
      <c r="H17" s="176" t="n">
        <f aca="false">271980.59</f>
        <v>271980.59</v>
      </c>
      <c r="I17" s="168"/>
    </row>
    <row r="18" s="170" customFormat="true" ht="18" hidden="false" customHeight="true" outlineLevel="0" collapsed="false">
      <c r="A18" s="178" t="s">
        <v>201</v>
      </c>
      <c r="B18" s="176" t="n">
        <v>45000</v>
      </c>
      <c r="C18" s="168"/>
      <c r="D18" s="168"/>
      <c r="E18" s="168"/>
      <c r="F18" s="168"/>
      <c r="G18" s="178" t="s">
        <v>201</v>
      </c>
      <c r="H18" s="176" t="n">
        <v>45000</v>
      </c>
      <c r="I18" s="168"/>
    </row>
    <row r="19" s="170" customFormat="true" ht="18" hidden="false" customHeight="true" outlineLevel="0" collapsed="false">
      <c r="A19" s="178"/>
      <c r="B19" s="166"/>
      <c r="C19" s="168"/>
      <c r="D19" s="168"/>
      <c r="E19" s="168"/>
      <c r="F19" s="168"/>
      <c r="G19" s="178"/>
      <c r="H19" s="166"/>
      <c r="I19" s="168"/>
    </row>
    <row r="20" s="170" customFormat="true" ht="18" hidden="false" customHeight="true" outlineLevel="0" collapsed="false">
      <c r="A20" s="176"/>
      <c r="B20" s="166"/>
      <c r="C20" s="168"/>
      <c r="D20" s="168"/>
      <c r="E20" s="168"/>
      <c r="F20" s="168"/>
      <c r="G20" s="176"/>
      <c r="H20" s="166"/>
      <c r="I20" s="168"/>
    </row>
    <row r="21" s="170" customFormat="true" ht="18" hidden="false" customHeight="true" outlineLevel="0" collapsed="false">
      <c r="A21" s="176"/>
      <c r="B21" s="166"/>
      <c r="C21" s="168"/>
      <c r="D21" s="168"/>
      <c r="E21" s="168"/>
      <c r="F21" s="168"/>
      <c r="G21" s="176"/>
      <c r="H21" s="166"/>
      <c r="I21" s="168"/>
    </row>
    <row r="22" s="170" customFormat="true" ht="18" hidden="false" customHeight="true" outlineLevel="0" collapsed="false">
      <c r="A22" s="179"/>
      <c r="B22" s="166"/>
      <c r="C22" s="168"/>
      <c r="D22" s="168"/>
      <c r="E22" s="168"/>
      <c r="F22" s="168"/>
      <c r="G22" s="179"/>
      <c r="H22" s="166"/>
      <c r="I22" s="168"/>
    </row>
    <row r="23" s="170" customFormat="true" ht="18" hidden="false" customHeight="true" outlineLevel="0" collapsed="false">
      <c r="A23" s="178"/>
      <c r="B23" s="176"/>
      <c r="C23" s="168"/>
      <c r="D23" s="168"/>
      <c r="E23" s="168"/>
      <c r="F23" s="168"/>
      <c r="G23" s="178"/>
      <c r="H23" s="176"/>
      <c r="I23" s="168"/>
    </row>
    <row r="24" s="170" customFormat="true" ht="18" hidden="false" customHeight="true" outlineLevel="0" collapsed="false">
      <c r="A24" s="176"/>
      <c r="B24" s="166"/>
      <c r="C24" s="168"/>
      <c r="D24" s="168"/>
      <c r="E24" s="168"/>
      <c r="F24" s="168"/>
      <c r="G24" s="176"/>
      <c r="H24" s="166"/>
      <c r="I24" s="168"/>
    </row>
    <row r="25" s="170" customFormat="true" ht="18" hidden="false" customHeight="true" outlineLevel="0" collapsed="false">
      <c r="A25" s="178"/>
      <c r="B25" s="176"/>
      <c r="C25" s="168"/>
      <c r="D25" s="168"/>
      <c r="E25" s="168"/>
      <c r="F25" s="168"/>
      <c r="G25" s="178"/>
      <c r="H25" s="176"/>
      <c r="I25" s="168"/>
    </row>
    <row r="26" s="170" customFormat="true" ht="18" hidden="false" customHeight="true" outlineLevel="0" collapsed="false">
      <c r="A26" s="178"/>
      <c r="B26" s="166"/>
      <c r="C26" s="168"/>
      <c r="D26" s="168"/>
      <c r="E26" s="168"/>
      <c r="F26" s="168"/>
      <c r="G26" s="178"/>
      <c r="H26" s="166"/>
      <c r="I26" s="168"/>
    </row>
    <row r="27" s="170" customFormat="true" ht="18" hidden="false" customHeight="true" outlineLevel="0" collapsed="false">
      <c r="A27" s="178"/>
      <c r="B27" s="176"/>
      <c r="C27" s="168"/>
      <c r="D27" s="168"/>
      <c r="E27" s="168"/>
      <c r="F27" s="168"/>
      <c r="G27" s="178"/>
      <c r="H27" s="176"/>
      <c r="I27" s="168"/>
    </row>
    <row r="28" s="170" customFormat="true" ht="18" hidden="false" customHeight="true" outlineLevel="0" collapsed="false">
      <c r="A28" s="176"/>
      <c r="B28" s="166"/>
      <c r="C28" s="168"/>
      <c r="D28" s="168"/>
      <c r="E28" s="168"/>
      <c r="F28" s="168"/>
      <c r="G28" s="176"/>
      <c r="H28" s="166"/>
      <c r="I28" s="168"/>
    </row>
    <row r="29" s="170" customFormat="true" ht="18" hidden="false" customHeight="true" outlineLevel="0" collapsed="false">
      <c r="A29" s="178"/>
      <c r="B29" s="166"/>
      <c r="C29" s="168"/>
      <c r="D29" s="168"/>
      <c r="E29" s="168"/>
      <c r="F29" s="168"/>
      <c r="G29" s="178"/>
      <c r="H29" s="166"/>
      <c r="I29" s="168"/>
    </row>
    <row r="30" s="170" customFormat="true" ht="18" hidden="false" customHeight="true" outlineLevel="0" collapsed="false">
      <c r="A30" s="178"/>
      <c r="B30" s="176"/>
      <c r="C30" s="168"/>
      <c r="D30" s="168"/>
      <c r="E30" s="168"/>
      <c r="F30" s="168"/>
      <c r="G30" s="178"/>
      <c r="H30" s="176"/>
      <c r="I30" s="168"/>
    </row>
    <row r="31" s="170" customFormat="true" ht="18" hidden="false" customHeight="true" outlineLevel="0" collapsed="false">
      <c r="A31" s="177"/>
      <c r="B31" s="166"/>
      <c r="C31" s="168"/>
      <c r="D31" s="168"/>
      <c r="E31" s="168"/>
      <c r="F31" s="168"/>
      <c r="G31" s="177"/>
      <c r="H31" s="166"/>
      <c r="I31" s="168"/>
    </row>
    <row r="32" s="170" customFormat="true" ht="18" hidden="false" customHeight="true" outlineLevel="0" collapsed="false">
      <c r="A32" s="178"/>
      <c r="B32" s="166"/>
      <c r="C32" s="168"/>
      <c r="D32" s="168"/>
      <c r="E32" s="168"/>
      <c r="F32" s="168"/>
      <c r="G32" s="178"/>
      <c r="H32" s="166"/>
      <c r="I32" s="168"/>
    </row>
    <row r="33" s="170" customFormat="true" ht="18" hidden="false" customHeight="true" outlineLevel="0" collapsed="false">
      <c r="A33" s="176"/>
      <c r="B33" s="166"/>
      <c r="C33" s="166"/>
      <c r="D33" s="168"/>
      <c r="E33" s="168"/>
      <c r="F33" s="168"/>
      <c r="G33" s="176"/>
      <c r="H33" s="166"/>
      <c r="I33" s="168"/>
    </row>
    <row r="34" s="170" customFormat="true" ht="18" hidden="false" customHeight="true" outlineLevel="0" collapsed="false">
      <c r="A34" s="180" t="s">
        <v>117</v>
      </c>
      <c r="B34" s="181" t="n">
        <f aca="false">SUM(B4:B33)</f>
        <v>5837151.324</v>
      </c>
      <c r="C34" s="166"/>
      <c r="D34" s="182" t="s">
        <v>117</v>
      </c>
      <c r="E34" s="183" t="n">
        <f aca="false">SUM(E4:E14)</f>
        <v>440000</v>
      </c>
      <c r="F34" s="168"/>
      <c r="G34" s="180" t="s">
        <v>117</v>
      </c>
      <c r="H34" s="184" t="n">
        <f aca="false">SUM(H4:H33)</f>
        <v>6277151.324</v>
      </c>
      <c r="I34" s="168"/>
    </row>
    <row r="35" s="170" customFormat="true" ht="18" hidden="false" customHeight="true" outlineLevel="0" collapsed="false">
      <c r="A35" s="178"/>
      <c r="B35" s="166"/>
      <c r="C35" s="166"/>
      <c r="D35" s="168"/>
      <c r="E35" s="168"/>
      <c r="F35" s="168"/>
      <c r="G35" s="168"/>
      <c r="H35" s="185" t="n">
        <f aca="false">B34+E34</f>
        <v>6277151.324</v>
      </c>
      <c r="I35" s="168"/>
    </row>
    <row r="36" s="170" customFormat="true" ht="18" hidden="false" customHeight="true" outlineLevel="0" collapsed="false">
      <c r="A36" s="178"/>
      <c r="B36" s="166"/>
      <c r="C36" s="166"/>
    </row>
    <row r="37" s="170" customFormat="true" ht="18" hidden="false" customHeight="true" outlineLevel="0" collapsed="false">
      <c r="A37" s="178"/>
      <c r="B37" s="166"/>
      <c r="C37" s="166"/>
    </row>
    <row r="38" s="170" customFormat="true" ht="18" hidden="false" customHeight="true" outlineLevel="0" collapsed="false">
      <c r="A38" s="171" t="s">
        <v>3</v>
      </c>
      <c r="B38" s="186" t="s">
        <v>202</v>
      </c>
      <c r="C38" s="166"/>
    </row>
    <row r="39" s="170" customFormat="true" ht="18" hidden="false" customHeight="true" outlineLevel="0" collapsed="false">
      <c r="A39" s="178" t="s">
        <v>173</v>
      </c>
      <c r="B39" s="166" t="n">
        <v>3768.89</v>
      </c>
      <c r="C39" s="166"/>
    </row>
    <row r="40" s="170" customFormat="true" ht="18" hidden="false" customHeight="true" outlineLevel="0" collapsed="false">
      <c r="A40" s="178"/>
      <c r="B40" s="166"/>
      <c r="C40" s="166"/>
      <c r="E40" s="187"/>
    </row>
    <row r="41" s="170" customFormat="true" ht="18" hidden="false" customHeight="true" outlineLevel="0" collapsed="false">
      <c r="A41" s="188" t="s">
        <v>3</v>
      </c>
      <c r="B41" s="189" t="s">
        <v>203</v>
      </c>
      <c r="C41" s="190" t="s">
        <v>204</v>
      </c>
      <c r="D41" s="191" t="s">
        <v>185</v>
      </c>
      <c r="E41" s="192" t="s">
        <v>205</v>
      </c>
      <c r="F41" s="193" t="s">
        <v>204</v>
      </c>
      <c r="G41" s="194" t="s">
        <v>185</v>
      </c>
      <c r="H41" s="195" t="s">
        <v>206</v>
      </c>
      <c r="I41" s="196" t="s">
        <v>204</v>
      </c>
      <c r="J41" s="197" t="s">
        <v>185</v>
      </c>
      <c r="K41" s="198" t="s">
        <v>117</v>
      </c>
      <c r="L41" s="199" t="s">
        <v>204</v>
      </c>
    </row>
    <row r="42" customFormat="false" ht="18" hidden="false" customHeight="true" outlineLevel="0" collapsed="false">
      <c r="A42" s="200" t="s">
        <v>192</v>
      </c>
      <c r="B42" s="201" t="n">
        <f aca="false">280000+150000</f>
        <v>430000</v>
      </c>
      <c r="C42" s="202"/>
      <c r="D42" s="175" t="s">
        <v>192</v>
      </c>
      <c r="E42" s="175" t="n">
        <f aca="false">70000+808235.8</f>
        <v>878235.8</v>
      </c>
      <c r="F42" s="203"/>
      <c r="G42" s="204" t="s">
        <v>207</v>
      </c>
      <c r="H42" s="166" t="n">
        <f aca="false">40000</f>
        <v>40000</v>
      </c>
      <c r="I42" s="205"/>
      <c r="J42" s="206" t="s">
        <v>208</v>
      </c>
      <c r="K42" s="201" t="n">
        <f aca="false">608763.63+588669.71+401567.69</f>
        <v>1599001.03</v>
      </c>
      <c r="L42" s="207"/>
    </row>
    <row r="43" customFormat="false" ht="18" hidden="false" customHeight="true" outlineLevel="0" collapsed="false">
      <c r="A43" s="206" t="s">
        <v>193</v>
      </c>
      <c r="B43" s="201" t="n">
        <f aca="false">631250+126250</f>
        <v>757500</v>
      </c>
      <c r="C43" s="202"/>
      <c r="D43" s="175" t="s">
        <v>193</v>
      </c>
      <c r="E43" s="175" t="n">
        <v>252500</v>
      </c>
      <c r="F43" s="203"/>
      <c r="G43" s="206" t="s">
        <v>208</v>
      </c>
      <c r="H43" s="201" t="n">
        <f aca="false">608763.63+588669.71+401567.69</f>
        <v>1599001.03</v>
      </c>
      <c r="I43" s="202"/>
      <c r="J43" s="200" t="s">
        <v>192</v>
      </c>
      <c r="K43" s="201" t="n">
        <f aca="false">280000+150000+878235.8</f>
        <v>1308235.8</v>
      </c>
      <c r="L43" s="205"/>
    </row>
    <row r="44" customFormat="false" ht="18" hidden="false" customHeight="true" outlineLevel="0" collapsed="false">
      <c r="A44" s="208" t="s">
        <v>195</v>
      </c>
      <c r="B44" s="201" t="n">
        <v>50000</v>
      </c>
      <c r="C44" s="202"/>
      <c r="D44" s="209" t="s">
        <v>188</v>
      </c>
      <c r="E44" s="160" t="n">
        <v>57272</v>
      </c>
      <c r="F44" s="203"/>
      <c r="G44" s="200" t="s">
        <v>209</v>
      </c>
      <c r="H44" s="201" t="n">
        <v>368315.42</v>
      </c>
      <c r="I44" s="202"/>
      <c r="J44" s="200" t="s">
        <v>209</v>
      </c>
      <c r="K44" s="201" t="n">
        <v>368315.42</v>
      </c>
      <c r="L44" s="202"/>
    </row>
    <row r="45" customFormat="false" ht="18" hidden="false" customHeight="true" outlineLevel="0" collapsed="false">
      <c r="A45" s="200" t="s">
        <v>188</v>
      </c>
      <c r="B45" s="201" t="n">
        <f aca="false">83632+7272</f>
        <v>90904</v>
      </c>
      <c r="C45" s="202"/>
      <c r="D45" s="209" t="s">
        <v>196</v>
      </c>
      <c r="E45" s="160" t="n">
        <v>163935.91</v>
      </c>
      <c r="F45" s="203"/>
      <c r="G45" s="208" t="s">
        <v>195</v>
      </c>
      <c r="H45" s="201" t="n">
        <f aca="false">100000+50000</f>
        <v>150000</v>
      </c>
      <c r="I45" s="202"/>
      <c r="J45" s="206" t="s">
        <v>193</v>
      </c>
      <c r="K45" s="201" t="n">
        <f aca="false">631250+126250+252500</f>
        <v>1010000</v>
      </c>
      <c r="L45" s="202"/>
    </row>
    <row r="46" customFormat="false" ht="18" hidden="false" customHeight="true" outlineLevel="0" collapsed="false">
      <c r="A46" s="206" t="s">
        <v>196</v>
      </c>
      <c r="B46" s="201" t="n">
        <v>266159.35</v>
      </c>
      <c r="C46" s="202"/>
      <c r="D46" s="209" t="s">
        <v>190</v>
      </c>
      <c r="E46" s="160" t="n">
        <f aca="false">70000+410000</f>
        <v>480000</v>
      </c>
      <c r="F46" s="203"/>
      <c r="G46" s="200" t="s">
        <v>210</v>
      </c>
      <c r="H46" s="201" t="n">
        <v>420000</v>
      </c>
      <c r="I46" s="202"/>
      <c r="J46" s="204" t="s">
        <v>207</v>
      </c>
      <c r="K46" s="166" t="n">
        <f aca="false">40000</f>
        <v>40000</v>
      </c>
      <c r="L46" s="202"/>
    </row>
    <row r="47" customFormat="false" ht="18" hidden="false" customHeight="true" outlineLevel="0" collapsed="false">
      <c r="A47" s="200" t="s">
        <v>190</v>
      </c>
      <c r="B47" s="201" t="n">
        <f aca="false">320000+70000</f>
        <v>390000</v>
      </c>
      <c r="C47" s="202"/>
      <c r="D47" s="209"/>
      <c r="E47" s="160"/>
      <c r="F47" s="203"/>
      <c r="G47" s="200" t="s">
        <v>211</v>
      </c>
      <c r="H47" s="201" t="n">
        <v>87780</v>
      </c>
      <c r="I47" s="202"/>
      <c r="J47" s="208" t="s">
        <v>195</v>
      </c>
      <c r="K47" s="201" t="n">
        <f aca="false">50000+150000</f>
        <v>200000</v>
      </c>
      <c r="L47" s="202"/>
    </row>
    <row r="48" customFormat="false" ht="18" hidden="false" customHeight="true" outlineLevel="0" collapsed="false">
      <c r="A48" s="200" t="s">
        <v>197</v>
      </c>
      <c r="B48" s="201" t="n">
        <v>100000</v>
      </c>
      <c r="C48" s="202"/>
      <c r="D48" s="209"/>
      <c r="E48" s="160"/>
      <c r="F48" s="203"/>
      <c r="G48" s="200" t="s">
        <v>212</v>
      </c>
      <c r="H48" s="201" t="n">
        <v>983501.22</v>
      </c>
      <c r="I48" s="202"/>
      <c r="J48" s="200" t="s">
        <v>188</v>
      </c>
      <c r="K48" s="201" t="n">
        <f aca="false">83632+7272+57272</f>
        <v>148176</v>
      </c>
      <c r="L48" s="202"/>
    </row>
    <row r="49" customFormat="false" ht="18" hidden="false" customHeight="true" outlineLevel="0" collapsed="false">
      <c r="A49" s="200" t="s">
        <v>199</v>
      </c>
      <c r="B49" s="201" t="n">
        <f aca="false">36000+185000</f>
        <v>221000</v>
      </c>
      <c r="C49" s="202"/>
      <c r="D49" s="209"/>
      <c r="E49" s="160"/>
      <c r="F49" s="203"/>
      <c r="G49" s="206" t="s">
        <v>199</v>
      </c>
      <c r="H49" s="201" t="n">
        <v>744000</v>
      </c>
      <c r="I49" s="202"/>
      <c r="J49" s="206" t="s">
        <v>196</v>
      </c>
      <c r="K49" s="201" t="n">
        <f aca="false">266159.35+163935.91</f>
        <v>430095.26</v>
      </c>
      <c r="L49" s="202"/>
    </row>
    <row r="50" customFormat="false" ht="18" hidden="false" customHeight="true" outlineLevel="0" collapsed="false">
      <c r="A50" s="208" t="s">
        <v>189</v>
      </c>
      <c r="B50" s="201" t="n">
        <f aca="false">82950+88410</f>
        <v>171360</v>
      </c>
      <c r="C50" s="202"/>
      <c r="D50" s="209"/>
      <c r="E50" s="160"/>
      <c r="F50" s="203"/>
      <c r="G50" s="208" t="s">
        <v>200</v>
      </c>
      <c r="H50" s="201" t="n">
        <v>323378.11</v>
      </c>
      <c r="I50" s="202"/>
      <c r="J50" s="210" t="s">
        <v>210</v>
      </c>
      <c r="K50" s="201" t="n">
        <v>420000</v>
      </c>
      <c r="L50" s="202"/>
    </row>
    <row r="51" customFormat="false" ht="18" hidden="false" customHeight="true" outlineLevel="0" collapsed="false">
      <c r="A51" s="200" t="s">
        <v>198</v>
      </c>
      <c r="B51" s="201" t="n">
        <v>40000</v>
      </c>
      <c r="C51" s="202"/>
      <c r="D51" s="209"/>
      <c r="E51" s="160"/>
      <c r="F51" s="203"/>
      <c r="G51" s="206" t="s">
        <v>213</v>
      </c>
      <c r="H51" s="201" t="n">
        <v>1095219.7</v>
      </c>
      <c r="I51" s="202"/>
      <c r="J51" s="200" t="s">
        <v>211</v>
      </c>
      <c r="K51" s="201" t="n">
        <v>87780</v>
      </c>
      <c r="L51" s="202"/>
    </row>
    <row r="52" customFormat="false" ht="18" hidden="false" customHeight="true" outlineLevel="0" collapsed="false">
      <c r="A52" s="200" t="s">
        <v>200</v>
      </c>
      <c r="B52" s="201" t="n">
        <v>30226.98</v>
      </c>
      <c r="C52" s="202"/>
      <c r="D52" s="209"/>
      <c r="E52" s="160"/>
      <c r="F52" s="203"/>
      <c r="G52" s="200" t="s">
        <v>214</v>
      </c>
      <c r="H52" s="201" t="n">
        <v>607701.97</v>
      </c>
      <c r="I52" s="202"/>
      <c r="J52" s="200" t="s">
        <v>212</v>
      </c>
      <c r="K52" s="201" t="n">
        <v>983501.22</v>
      </c>
      <c r="L52" s="202"/>
    </row>
    <row r="53" customFormat="false" ht="18" hidden="false" customHeight="true" outlineLevel="0" collapsed="false">
      <c r="A53" s="200" t="s">
        <v>201</v>
      </c>
      <c r="B53" s="201" t="n">
        <v>45000</v>
      </c>
      <c r="C53" s="202"/>
      <c r="D53" s="209"/>
      <c r="E53" s="160"/>
      <c r="F53" s="203"/>
      <c r="G53" s="200" t="s">
        <v>215</v>
      </c>
      <c r="H53" s="201" t="n">
        <f aca="false">519131.37+130000</f>
        <v>649131.37</v>
      </c>
      <c r="I53" s="202"/>
      <c r="J53" s="200" t="s">
        <v>190</v>
      </c>
      <c r="K53" s="201" t="n">
        <f aca="false">320000+70000+480000</f>
        <v>870000</v>
      </c>
      <c r="L53" s="202"/>
    </row>
    <row r="54" customFormat="false" ht="18" hidden="false" customHeight="true" outlineLevel="0" collapsed="false">
      <c r="A54" s="200"/>
      <c r="B54" s="201"/>
      <c r="C54" s="202"/>
      <c r="D54" s="209"/>
      <c r="E54" s="160"/>
      <c r="F54" s="203"/>
      <c r="G54" s="200"/>
      <c r="H54" s="201"/>
      <c r="I54" s="202"/>
      <c r="J54" s="200" t="s">
        <v>197</v>
      </c>
      <c r="K54" s="201" t="n">
        <v>100000</v>
      </c>
      <c r="L54" s="202"/>
    </row>
    <row r="55" customFormat="false" ht="18" hidden="false" customHeight="true" outlineLevel="0" collapsed="false">
      <c r="A55" s="200"/>
      <c r="B55" s="201"/>
      <c r="C55" s="202"/>
      <c r="D55" s="209"/>
      <c r="E55" s="160"/>
      <c r="F55" s="203"/>
      <c r="G55" s="200"/>
      <c r="H55" s="201"/>
      <c r="I55" s="202"/>
      <c r="J55" s="200" t="s">
        <v>198</v>
      </c>
      <c r="K55" s="201" t="n">
        <v>40000</v>
      </c>
      <c r="L55" s="202"/>
    </row>
    <row r="56" customFormat="false" ht="18" hidden="false" customHeight="true" outlineLevel="0" collapsed="false">
      <c r="A56" s="200"/>
      <c r="B56" s="201"/>
      <c r="C56" s="202"/>
      <c r="D56" s="209"/>
      <c r="E56" s="160"/>
      <c r="F56" s="203"/>
      <c r="G56" s="200"/>
      <c r="H56" s="201"/>
      <c r="I56" s="202"/>
      <c r="J56" s="200" t="s">
        <v>199</v>
      </c>
      <c r="K56" s="201" t="n">
        <f aca="false">36000+185000+744000</f>
        <v>965000</v>
      </c>
      <c r="L56" s="202"/>
    </row>
    <row r="57" customFormat="false" ht="18" hidden="false" customHeight="true" outlineLevel="0" collapsed="false">
      <c r="A57" s="200"/>
      <c r="B57" s="201"/>
      <c r="C57" s="202"/>
      <c r="D57" s="209"/>
      <c r="E57" s="160"/>
      <c r="F57" s="203"/>
      <c r="G57" s="200"/>
      <c r="H57" s="201"/>
      <c r="I57" s="202"/>
      <c r="J57" s="208" t="s">
        <v>189</v>
      </c>
      <c r="K57" s="201" t="n">
        <f aca="false">82950+88410</f>
        <v>171360</v>
      </c>
      <c r="L57" s="202"/>
    </row>
    <row r="58" customFormat="false" ht="18" hidden="false" customHeight="true" outlineLevel="0" collapsed="false">
      <c r="A58" s="200"/>
      <c r="B58" s="201"/>
      <c r="C58" s="202"/>
      <c r="D58" s="209"/>
      <c r="E58" s="160"/>
      <c r="F58" s="203"/>
      <c r="G58" s="200"/>
      <c r="H58" s="201"/>
      <c r="I58" s="202"/>
      <c r="J58" s="200" t="s">
        <v>200</v>
      </c>
      <c r="K58" s="201" t="n">
        <f aca="false">30226.98+323378.11</f>
        <v>353605.09</v>
      </c>
      <c r="L58" s="202"/>
    </row>
    <row r="59" customFormat="false" ht="19.5" hidden="false" customHeight="true" outlineLevel="0" collapsed="false">
      <c r="A59" s="200"/>
      <c r="B59" s="201"/>
      <c r="C59" s="202"/>
      <c r="D59" s="211"/>
      <c r="E59" s="212"/>
      <c r="F59" s="213"/>
      <c r="G59" s="200"/>
      <c r="H59" s="201"/>
      <c r="I59" s="202"/>
      <c r="J59" s="206" t="s">
        <v>213</v>
      </c>
      <c r="K59" s="201" t="n">
        <v>1095219.7</v>
      </c>
      <c r="L59" s="202"/>
    </row>
    <row r="60" customFormat="false" ht="30" hidden="false" customHeight="true" outlineLevel="0" collapsed="false">
      <c r="A60" s="209"/>
      <c r="C60" s="203"/>
      <c r="D60" s="211"/>
      <c r="E60" s="212"/>
      <c r="F60" s="213"/>
      <c r="G60" s="200"/>
      <c r="H60" s="201"/>
      <c r="I60" s="202"/>
      <c r="J60" s="200" t="s">
        <v>214</v>
      </c>
      <c r="K60" s="201" t="n">
        <f aca="false">45000+607701.97</f>
        <v>652701.97</v>
      </c>
      <c r="L60" s="202"/>
    </row>
    <row r="61" customFormat="false" ht="18" hidden="false" customHeight="true" outlineLevel="0" collapsed="false">
      <c r="A61" s="200"/>
      <c r="B61" s="201"/>
      <c r="C61" s="202"/>
      <c r="D61" s="211"/>
      <c r="E61" s="212"/>
      <c r="F61" s="213"/>
      <c r="G61" s="200"/>
      <c r="H61" s="201"/>
      <c r="I61" s="202"/>
      <c r="J61" s="200" t="s">
        <v>215</v>
      </c>
      <c r="K61" s="201" t="n">
        <f aca="false">519131.37+130000</f>
        <v>649131.37</v>
      </c>
      <c r="L61" s="202"/>
    </row>
    <row r="62" customFormat="false" ht="18" hidden="false" customHeight="true" outlineLevel="0" collapsed="false">
      <c r="A62" s="200"/>
      <c r="B62" s="201"/>
      <c r="C62" s="202"/>
      <c r="D62" s="211"/>
      <c r="E62" s="212"/>
      <c r="F62" s="213"/>
      <c r="G62" s="200"/>
      <c r="H62" s="201"/>
      <c r="I62" s="202"/>
      <c r="J62" s="159" t="s">
        <v>173</v>
      </c>
      <c r="K62" s="214" t="n">
        <v>3768.89</v>
      </c>
      <c r="L62" s="202"/>
    </row>
    <row r="63" customFormat="false" ht="18" hidden="false" customHeight="true" outlineLevel="0" collapsed="false">
      <c r="A63" s="200"/>
      <c r="B63" s="201"/>
      <c r="C63" s="202"/>
      <c r="D63" s="211"/>
      <c r="E63" s="212"/>
      <c r="F63" s="213"/>
      <c r="G63" s="215"/>
      <c r="H63" s="166"/>
      <c r="I63" s="216"/>
      <c r="J63" s="206"/>
      <c r="K63" s="214"/>
      <c r="L63" s="216"/>
    </row>
    <row r="64" customFormat="false" ht="18" hidden="false" customHeight="true" outlineLevel="0" collapsed="false">
      <c r="A64" s="200"/>
      <c r="B64" s="201"/>
      <c r="C64" s="202"/>
      <c r="D64" s="211"/>
      <c r="E64" s="212"/>
      <c r="F64" s="213"/>
      <c r="G64" s="215"/>
      <c r="H64" s="166"/>
      <c r="I64" s="216"/>
      <c r="J64" s="159"/>
      <c r="K64" s="214"/>
      <c r="L64" s="216"/>
    </row>
    <row r="65" customFormat="false" ht="18" hidden="false" customHeight="true" outlineLevel="0" collapsed="false">
      <c r="A65" s="210"/>
      <c r="B65" s="201"/>
      <c r="C65" s="201"/>
      <c r="D65" s="211"/>
      <c r="E65" s="212"/>
      <c r="F65" s="213"/>
      <c r="G65" s="215"/>
      <c r="H65" s="166"/>
      <c r="I65" s="216"/>
      <c r="J65" s="159"/>
      <c r="K65" s="214"/>
      <c r="L65" s="216"/>
    </row>
    <row r="66" customFormat="false" ht="18" hidden="false" customHeight="true" outlineLevel="0" collapsed="false">
      <c r="A66" s="210"/>
      <c r="B66" s="201"/>
      <c r="C66" s="201"/>
      <c r="D66" s="211"/>
      <c r="E66" s="212"/>
      <c r="F66" s="213"/>
      <c r="G66" s="215"/>
      <c r="H66" s="166"/>
      <c r="I66" s="216"/>
      <c r="J66" s="159"/>
      <c r="K66" s="214"/>
      <c r="L66" s="216"/>
    </row>
    <row r="67" customFormat="false" ht="18" hidden="false" customHeight="true" outlineLevel="0" collapsed="false">
      <c r="A67" s="210"/>
      <c r="B67" s="201"/>
      <c r="C67" s="201"/>
      <c r="D67" s="211"/>
      <c r="E67" s="212"/>
      <c r="F67" s="213"/>
      <c r="G67" s="215"/>
      <c r="H67" s="166"/>
      <c r="I67" s="216"/>
      <c r="J67" s="159"/>
      <c r="K67" s="214"/>
      <c r="L67" s="216"/>
    </row>
    <row r="68" customFormat="false" ht="18" hidden="false" customHeight="true" outlineLevel="0" collapsed="false">
      <c r="A68" s="210"/>
      <c r="B68" s="201"/>
      <c r="C68" s="201"/>
      <c r="D68" s="211"/>
      <c r="E68" s="212"/>
      <c r="F68" s="213"/>
      <c r="G68" s="215"/>
      <c r="H68" s="166"/>
      <c r="I68" s="216"/>
      <c r="J68" s="159"/>
      <c r="K68" s="214"/>
      <c r="L68" s="216"/>
    </row>
    <row r="69" customFormat="false" ht="18" hidden="false" customHeight="true" outlineLevel="0" collapsed="false">
      <c r="A69" s="210"/>
      <c r="B69" s="201"/>
      <c r="C69" s="201"/>
      <c r="D69" s="211"/>
      <c r="E69" s="212"/>
      <c r="F69" s="213"/>
      <c r="G69" s="215"/>
      <c r="H69" s="166"/>
      <c r="I69" s="216"/>
      <c r="J69" s="200"/>
      <c r="K69" s="214"/>
      <c r="L69" s="216"/>
    </row>
    <row r="70" customFormat="false" ht="18" hidden="false" customHeight="true" outlineLevel="0" collapsed="false">
      <c r="A70" s="210"/>
      <c r="B70" s="201"/>
      <c r="C70" s="201"/>
      <c r="D70" s="211"/>
      <c r="E70" s="212"/>
      <c r="F70" s="213"/>
      <c r="G70" s="215"/>
      <c r="H70" s="166"/>
      <c r="I70" s="216"/>
      <c r="J70" s="159"/>
      <c r="K70" s="214"/>
      <c r="L70" s="216"/>
    </row>
    <row r="71" customFormat="false" ht="18" hidden="false" customHeight="true" outlineLevel="0" collapsed="false">
      <c r="A71" s="210"/>
      <c r="B71" s="201"/>
      <c r="C71" s="201"/>
      <c r="D71" s="211"/>
      <c r="E71" s="212"/>
      <c r="F71" s="213"/>
      <c r="G71" s="215"/>
      <c r="H71" s="166"/>
      <c r="I71" s="216"/>
      <c r="J71" s="200"/>
      <c r="K71" s="214"/>
      <c r="L71" s="216"/>
    </row>
    <row r="72" customFormat="false" ht="18" hidden="false" customHeight="true" outlineLevel="0" collapsed="false">
      <c r="A72" s="210"/>
      <c r="B72" s="201"/>
      <c r="C72" s="201"/>
      <c r="D72" s="211"/>
      <c r="E72" s="212"/>
      <c r="F72" s="213"/>
      <c r="G72" s="215"/>
      <c r="H72" s="166"/>
      <c r="I72" s="216"/>
      <c r="J72" s="200"/>
      <c r="K72" s="214"/>
      <c r="L72" s="216"/>
    </row>
    <row r="73" customFormat="false" ht="18" hidden="false" customHeight="true" outlineLevel="0" collapsed="false">
      <c r="A73" s="210"/>
      <c r="B73" s="201"/>
      <c r="C73" s="201"/>
      <c r="D73" s="211"/>
      <c r="E73" s="212"/>
      <c r="F73" s="213"/>
      <c r="G73" s="215"/>
      <c r="H73" s="166"/>
      <c r="I73" s="216"/>
      <c r="J73" s="200"/>
      <c r="K73" s="214"/>
      <c r="L73" s="216"/>
    </row>
    <row r="74" customFormat="false" ht="18" hidden="false" customHeight="true" outlineLevel="0" collapsed="false">
      <c r="A74" s="210"/>
      <c r="B74" s="201"/>
      <c r="C74" s="201"/>
      <c r="D74" s="211"/>
      <c r="E74" s="212"/>
      <c r="F74" s="213"/>
      <c r="G74" s="215"/>
      <c r="H74" s="166"/>
      <c r="I74" s="216"/>
      <c r="J74" s="200"/>
      <c r="K74" s="214"/>
      <c r="L74" s="216"/>
    </row>
    <row r="75" customFormat="false" ht="18" hidden="false" customHeight="true" outlineLevel="0" collapsed="false">
      <c r="A75" s="210"/>
      <c r="B75" s="201"/>
      <c r="C75" s="201"/>
      <c r="D75" s="211"/>
      <c r="E75" s="212"/>
      <c r="F75" s="213"/>
      <c r="G75" s="215"/>
      <c r="H75" s="166"/>
      <c r="I75" s="216"/>
      <c r="J75" s="200"/>
      <c r="K75" s="214"/>
      <c r="L75" s="216"/>
    </row>
    <row r="76" customFormat="false" ht="18" hidden="false" customHeight="true" outlineLevel="0" collapsed="false">
      <c r="A76" s="210"/>
      <c r="B76" s="201"/>
      <c r="C76" s="201"/>
      <c r="D76" s="211"/>
      <c r="E76" s="212"/>
      <c r="F76" s="213"/>
      <c r="G76" s="215"/>
      <c r="H76" s="166"/>
      <c r="I76" s="216"/>
      <c r="J76" s="200"/>
      <c r="K76" s="214"/>
      <c r="L76" s="216"/>
    </row>
    <row r="77" customFormat="false" ht="18" hidden="false" customHeight="true" outlineLevel="0" collapsed="false">
      <c r="A77" s="210"/>
      <c r="B77" s="201"/>
      <c r="C77" s="201"/>
      <c r="D77" s="211"/>
      <c r="E77" s="212"/>
      <c r="F77" s="213"/>
      <c r="G77" s="215"/>
      <c r="H77" s="166"/>
      <c r="I77" s="216"/>
      <c r="J77" s="200"/>
      <c r="K77" s="214"/>
      <c r="L77" s="216"/>
    </row>
    <row r="78" s="161" customFormat="true" ht="18" hidden="false" customHeight="true" outlineLevel="0" collapsed="false">
      <c r="D78" s="211"/>
      <c r="E78" s="212"/>
      <c r="F78" s="213"/>
      <c r="G78" s="215"/>
      <c r="H78" s="166"/>
      <c r="I78" s="216"/>
      <c r="J78" s="209"/>
      <c r="K78" s="214"/>
      <c r="L78" s="216"/>
    </row>
    <row r="79" customFormat="false" ht="18" hidden="false" customHeight="true" outlineLevel="0" collapsed="false">
      <c r="A79" s="217"/>
      <c r="B79" s="201"/>
      <c r="C79" s="202"/>
      <c r="D79" s="211"/>
      <c r="E79" s="212"/>
      <c r="F79" s="213"/>
      <c r="G79" s="215"/>
      <c r="H79" s="166"/>
      <c r="I79" s="216"/>
      <c r="J79" s="209"/>
      <c r="K79" s="214"/>
      <c r="L79" s="216"/>
    </row>
    <row r="80" s="170" customFormat="true" ht="18" hidden="false" customHeight="true" outlineLevel="0" collapsed="false">
      <c r="A80" s="217"/>
      <c r="B80" s="201"/>
      <c r="C80" s="202"/>
      <c r="D80" s="218"/>
      <c r="E80" s="219"/>
      <c r="F80" s="205"/>
      <c r="G80" s="215"/>
      <c r="H80" s="166"/>
      <c r="I80" s="216"/>
      <c r="J80" s="220"/>
      <c r="K80" s="221"/>
      <c r="L80" s="222"/>
    </row>
    <row r="81" s="170" customFormat="true" ht="29.25" hidden="false" customHeight="true" outlineLevel="0" collapsed="false">
      <c r="A81" s="223" t="s">
        <v>117</v>
      </c>
      <c r="B81" s="224" t="n">
        <f aca="false">SUM(B42:B80)</f>
        <v>2592150.33</v>
      </c>
      <c r="C81" s="225" t="n">
        <f aca="false">SUM(C42:C64)</f>
        <v>0</v>
      </c>
      <c r="D81" s="226" t="s">
        <v>117</v>
      </c>
      <c r="E81" s="227" t="n">
        <f aca="false">SUM(E42:E80)</f>
        <v>1831943.71</v>
      </c>
      <c r="F81" s="228" t="n">
        <f aca="false">SUM(F42:F58)</f>
        <v>0</v>
      </c>
      <c r="G81" s="226" t="s">
        <v>117</v>
      </c>
      <c r="H81" s="229" t="n">
        <f aca="false">SUM(H42:H80)</f>
        <v>7068028.82</v>
      </c>
      <c r="I81" s="230" t="n">
        <f aca="false">SUM(I42:I80)</f>
        <v>0</v>
      </c>
      <c r="J81" s="226" t="s">
        <v>117</v>
      </c>
      <c r="K81" s="229" t="n">
        <f aca="false">SUM(K42:K80)</f>
        <v>11495891.75</v>
      </c>
      <c r="L81" s="230" t="n">
        <f aca="false">SUM(L42:L80)</f>
        <v>0</v>
      </c>
    </row>
    <row r="82" customFormat="false" ht="18" hidden="false" customHeight="true" outlineLevel="0" collapsed="false">
      <c r="A82" s="231"/>
      <c r="B82" s="201"/>
      <c r="C82" s="201"/>
      <c r="H82" s="232"/>
    </row>
    <row r="83" customFormat="false" ht="18" hidden="false" customHeight="true" outlineLevel="0" collapsed="false">
      <c r="A83" s="231"/>
      <c r="B83" s="201" t="n">
        <f aca="false">1849991.35+742158.98</f>
        <v>2592150.33</v>
      </c>
      <c r="C83" s="201"/>
      <c r="E83" s="87" t="n">
        <f aca="false">1691943.71+140000</f>
        <v>1831943.71</v>
      </c>
      <c r="H83" s="87" t="n">
        <v>7068028.82</v>
      </c>
      <c r="K83" s="232" t="n">
        <v>11495891.75</v>
      </c>
    </row>
    <row r="84" customFormat="false" ht="18" hidden="false" customHeight="true" outlineLevel="0" collapsed="false">
      <c r="A84" s="231"/>
      <c r="B84" s="201"/>
      <c r="C84" s="201"/>
      <c r="H84" s="232" t="n">
        <f aca="false">H81-H83</f>
        <v>0</v>
      </c>
    </row>
    <row r="85" customFormat="false" ht="18" hidden="false" customHeight="true" outlineLevel="0" collapsed="false">
      <c r="A85" s="231"/>
      <c r="B85" s="201"/>
      <c r="C85" s="201"/>
    </row>
    <row r="86" customFormat="false" ht="18" hidden="false" customHeight="true" outlineLevel="0" collapsed="false">
      <c r="A86" s="231"/>
      <c r="B86" s="201"/>
      <c r="C86" s="201"/>
    </row>
    <row r="87" customFormat="false" ht="18" hidden="false" customHeight="true" outlineLevel="0" collapsed="false">
      <c r="A87" s="231"/>
      <c r="B87" s="201"/>
      <c r="C87" s="201"/>
    </row>
    <row r="88" customFormat="false" ht="18" hidden="false" customHeight="true" outlineLevel="0" collapsed="false">
      <c r="A88" s="231"/>
      <c r="B88" s="201"/>
      <c r="C88" s="201"/>
    </row>
    <row r="89" customFormat="false" ht="18" hidden="false" customHeight="true" outlineLevel="0" collapsed="false">
      <c r="A89" s="231"/>
      <c r="B89" s="201"/>
      <c r="C89" s="201"/>
    </row>
    <row r="90" customFormat="false" ht="18" hidden="false" customHeight="true" outlineLevel="0" collapsed="false">
      <c r="A90" s="231"/>
      <c r="B90" s="201"/>
      <c r="C90" s="201"/>
    </row>
    <row r="91" customFormat="false" ht="18" hidden="false" customHeight="true" outlineLevel="0" collapsed="false">
      <c r="A91" s="231"/>
      <c r="B91" s="201"/>
      <c r="C91" s="201"/>
    </row>
    <row r="92" customFormat="false" ht="18" hidden="false" customHeight="true" outlineLevel="0" collapsed="false">
      <c r="A92" s="231"/>
      <c r="B92" s="201"/>
      <c r="C92" s="201"/>
    </row>
    <row r="93" customFormat="false" ht="18" hidden="false" customHeight="true" outlineLevel="0" collapsed="false">
      <c r="A93" s="231"/>
      <c r="B93" s="201"/>
      <c r="C93" s="201"/>
    </row>
    <row r="94" customFormat="false" ht="18" hidden="false" customHeight="true" outlineLevel="0" collapsed="false">
      <c r="A94" s="231"/>
      <c r="B94" s="201"/>
      <c r="C94" s="201"/>
    </row>
    <row r="95" customFormat="false" ht="18" hidden="false" customHeight="true" outlineLevel="0" collapsed="false">
      <c r="A95" s="231"/>
      <c r="B95" s="201"/>
      <c r="C95" s="201"/>
    </row>
    <row r="96" customFormat="false" ht="18" hidden="false" customHeight="true" outlineLevel="0" collapsed="false">
      <c r="A96" s="231"/>
      <c r="B96" s="201"/>
      <c r="C96" s="201"/>
    </row>
    <row r="97" customFormat="false" ht="18" hidden="false" customHeight="true" outlineLevel="0" collapsed="false">
      <c r="A97" s="231"/>
      <c r="B97" s="201"/>
      <c r="C97" s="201"/>
    </row>
    <row r="98" customFormat="false" ht="18" hidden="false" customHeight="true" outlineLevel="0" collapsed="false">
      <c r="A98" s="231"/>
      <c r="B98" s="201"/>
      <c r="C98" s="201"/>
    </row>
    <row r="99" customFormat="false" ht="18" hidden="false" customHeight="true" outlineLevel="0" collapsed="false">
      <c r="A99" s="231"/>
      <c r="B99" s="201"/>
      <c r="C99" s="201"/>
    </row>
    <row r="100" customFormat="false" ht="18" hidden="false" customHeight="true" outlineLevel="0" collapsed="false">
      <c r="A100" s="231"/>
      <c r="B100" s="201"/>
      <c r="C100" s="201"/>
    </row>
    <row r="101" customFormat="false" ht="18" hidden="false" customHeight="true" outlineLevel="0" collapsed="false">
      <c r="A101" s="231"/>
      <c r="B101" s="201"/>
      <c r="C101" s="201"/>
    </row>
    <row r="102" customFormat="false" ht="18" hidden="false" customHeight="true" outlineLevel="0" collapsed="false">
      <c r="A102" s="231"/>
      <c r="B102" s="201"/>
      <c r="C102" s="201"/>
    </row>
    <row r="103" customFormat="false" ht="18" hidden="false" customHeight="true" outlineLevel="0" collapsed="false">
      <c r="A103" s="231"/>
      <c r="B103" s="201"/>
      <c r="C103" s="201"/>
    </row>
    <row r="104" customFormat="false" ht="18" hidden="false" customHeight="true" outlineLevel="0" collapsed="false">
      <c r="A104" s="231"/>
      <c r="B104" s="201"/>
      <c r="C104" s="201"/>
    </row>
    <row r="105" customFormat="false" ht="18" hidden="false" customHeight="true" outlineLevel="0" collapsed="false">
      <c r="A105" s="231"/>
      <c r="B105" s="201"/>
      <c r="C105" s="201"/>
    </row>
    <row r="106" customFormat="false" ht="18" hidden="false" customHeight="true" outlineLevel="0" collapsed="false">
      <c r="A106" s="231"/>
      <c r="B106" s="201"/>
      <c r="C106" s="201"/>
    </row>
    <row r="107" customFormat="false" ht="18" hidden="false" customHeight="true" outlineLevel="0" collapsed="false">
      <c r="A107" s="231"/>
      <c r="B107" s="201"/>
      <c r="C107" s="201"/>
    </row>
    <row r="108" customFormat="false" ht="18" hidden="false" customHeight="true" outlineLevel="0" collapsed="false">
      <c r="A108" s="231"/>
      <c r="B108" s="201"/>
      <c r="C108" s="201"/>
    </row>
    <row r="109" customFormat="false" ht="18" hidden="false" customHeight="true" outlineLevel="0" collapsed="false">
      <c r="A109" s="231"/>
      <c r="B109" s="201"/>
      <c r="C109" s="201"/>
    </row>
    <row r="110" customFormat="false" ht="18" hidden="false" customHeight="true" outlineLevel="0" collapsed="false">
      <c r="A110" s="231"/>
      <c r="B110" s="201"/>
      <c r="C110" s="201"/>
    </row>
    <row r="111" customFormat="false" ht="18" hidden="false" customHeight="true" outlineLevel="0" collapsed="false">
      <c r="A111" s="231"/>
      <c r="B111" s="201"/>
      <c r="C111" s="201"/>
    </row>
    <row r="112" customFormat="false" ht="18" hidden="false" customHeight="true" outlineLevel="0" collapsed="false">
      <c r="A112" s="231"/>
      <c r="B112" s="201"/>
      <c r="C112" s="201"/>
    </row>
    <row r="113" customFormat="false" ht="18" hidden="false" customHeight="true" outlineLevel="0" collapsed="false">
      <c r="A113" s="231"/>
      <c r="B113" s="201"/>
      <c r="C113" s="201"/>
    </row>
    <row r="114" customFormat="false" ht="18" hidden="false" customHeight="true" outlineLevel="0" collapsed="false">
      <c r="A114" s="231"/>
      <c r="B114" s="201"/>
      <c r="C114" s="201"/>
    </row>
    <row r="115" customFormat="false" ht="18" hidden="false" customHeight="true" outlineLevel="0" collapsed="false">
      <c r="A115" s="231"/>
      <c r="B115" s="201"/>
      <c r="C115" s="201"/>
    </row>
    <row r="116" customFormat="false" ht="18" hidden="false" customHeight="true" outlineLevel="0" collapsed="false">
      <c r="A116" s="231"/>
      <c r="B116" s="201"/>
      <c r="C116" s="201"/>
    </row>
    <row r="117" customFormat="false" ht="18" hidden="false" customHeight="true" outlineLevel="0" collapsed="false">
      <c r="A117" s="231"/>
      <c r="B117" s="201"/>
      <c r="C117" s="201"/>
    </row>
    <row r="118" customFormat="false" ht="18" hidden="false" customHeight="true" outlineLevel="0" collapsed="false">
      <c r="A118" s="231"/>
      <c r="B118" s="201"/>
      <c r="C118" s="201"/>
    </row>
    <row r="119" customFormat="false" ht="18" hidden="false" customHeight="true" outlineLevel="0" collapsed="false">
      <c r="A119" s="231"/>
      <c r="B119" s="201"/>
      <c r="C119" s="201"/>
    </row>
    <row r="120" customFormat="false" ht="18" hidden="false" customHeight="true" outlineLevel="0" collapsed="false">
      <c r="A120" s="231"/>
      <c r="B120" s="201"/>
      <c r="C120" s="201"/>
    </row>
    <row r="121" customFormat="false" ht="18" hidden="false" customHeight="true" outlineLevel="0" collapsed="false">
      <c r="A121" s="231"/>
      <c r="B121" s="201"/>
      <c r="C121" s="201"/>
    </row>
    <row r="122" customFormat="false" ht="18" hidden="false" customHeight="true" outlineLevel="0" collapsed="false">
      <c r="A122" s="231"/>
      <c r="B122" s="201"/>
      <c r="C122" s="201"/>
    </row>
    <row r="123" customFormat="false" ht="18" hidden="false" customHeight="true" outlineLevel="0" collapsed="false">
      <c r="A123" s="231"/>
      <c r="B123" s="201"/>
      <c r="C123" s="201"/>
    </row>
    <row r="124" customFormat="false" ht="18" hidden="false" customHeight="true" outlineLevel="0" collapsed="false">
      <c r="A124" s="231"/>
      <c r="B124" s="201"/>
      <c r="C124" s="201"/>
    </row>
    <row r="125" customFormat="false" ht="18" hidden="false" customHeight="true" outlineLevel="0" collapsed="false">
      <c r="A125" s="231"/>
      <c r="B125" s="201"/>
      <c r="C125" s="201"/>
    </row>
    <row r="126" customFormat="false" ht="18" hidden="false" customHeight="true" outlineLevel="0" collapsed="false">
      <c r="A126" s="231"/>
      <c r="B126" s="201"/>
      <c r="C126" s="201"/>
    </row>
    <row r="127" customFormat="false" ht="18" hidden="false" customHeight="true" outlineLevel="0" collapsed="false">
      <c r="A127" s="231"/>
      <c r="B127" s="201"/>
      <c r="C127" s="201"/>
    </row>
    <row r="128" customFormat="false" ht="18" hidden="false" customHeight="true" outlineLevel="0" collapsed="false">
      <c r="A128" s="231"/>
      <c r="B128" s="201"/>
      <c r="C128" s="201"/>
    </row>
    <row r="129" customFormat="false" ht="18" hidden="false" customHeight="true" outlineLevel="0" collapsed="false">
      <c r="A129" s="231"/>
      <c r="B129" s="201"/>
      <c r="C129" s="201"/>
    </row>
    <row r="130" customFormat="false" ht="18" hidden="false" customHeight="true" outlineLevel="0" collapsed="false">
      <c r="A130" s="231"/>
      <c r="B130" s="201"/>
      <c r="C130" s="201"/>
    </row>
    <row r="131" customFormat="false" ht="18" hidden="false" customHeight="true" outlineLevel="0" collapsed="false">
      <c r="A131" s="231"/>
      <c r="B131" s="201"/>
      <c r="C131" s="201"/>
    </row>
    <row r="132" customFormat="false" ht="18" hidden="false" customHeight="true" outlineLevel="0" collapsed="false">
      <c r="A132" s="231"/>
      <c r="B132" s="201"/>
      <c r="C132" s="201"/>
    </row>
    <row r="133" customFormat="false" ht="18" hidden="false" customHeight="true" outlineLevel="0" collapsed="false">
      <c r="A133" s="231"/>
      <c r="B133" s="201"/>
      <c r="C133" s="201"/>
    </row>
    <row r="134" customFormat="false" ht="18" hidden="false" customHeight="true" outlineLevel="0" collapsed="false">
      <c r="A134" s="231"/>
      <c r="B134" s="201"/>
      <c r="C134" s="201"/>
    </row>
    <row r="135" customFormat="false" ht="18" hidden="false" customHeight="true" outlineLevel="0" collapsed="false">
      <c r="A135" s="231"/>
      <c r="B135" s="201"/>
      <c r="C135" s="201"/>
    </row>
    <row r="136" customFormat="false" ht="18" hidden="false" customHeight="true" outlineLevel="0" collapsed="false">
      <c r="A136" s="231"/>
      <c r="B136" s="201"/>
      <c r="C136" s="201"/>
    </row>
    <row r="137" customFormat="false" ht="18" hidden="false" customHeight="true" outlineLevel="0" collapsed="false">
      <c r="A137" s="231"/>
      <c r="B137" s="201"/>
      <c r="C137" s="201"/>
    </row>
    <row r="138" customFormat="false" ht="18" hidden="false" customHeight="true" outlineLevel="0" collapsed="false">
      <c r="A138" s="231"/>
      <c r="B138" s="201"/>
      <c r="C138" s="201"/>
    </row>
    <row r="139" customFormat="false" ht="18" hidden="false" customHeight="true" outlineLevel="0" collapsed="false">
      <c r="A139" s="231"/>
      <c r="B139" s="201"/>
      <c r="C139" s="201"/>
    </row>
    <row r="140" customFormat="false" ht="18" hidden="false" customHeight="true" outlineLevel="0" collapsed="false">
      <c r="A140" s="231"/>
      <c r="B140" s="201"/>
      <c r="C140" s="201"/>
    </row>
    <row r="141" customFormat="false" ht="18" hidden="false" customHeight="true" outlineLevel="0" collapsed="false">
      <c r="A141" s="231"/>
      <c r="B141" s="201"/>
      <c r="C141" s="201"/>
    </row>
    <row r="142" customFormat="false" ht="18" hidden="false" customHeight="true" outlineLevel="0" collapsed="false">
      <c r="A142" s="231"/>
      <c r="B142" s="201"/>
      <c r="C142" s="201"/>
    </row>
    <row r="143" customFormat="false" ht="18" hidden="false" customHeight="true" outlineLevel="0" collapsed="false">
      <c r="A143" s="231"/>
      <c r="B143" s="201"/>
      <c r="C143" s="201"/>
    </row>
    <row r="144" customFormat="false" ht="18" hidden="false" customHeight="true" outlineLevel="0" collapsed="false">
      <c r="A144" s="231"/>
      <c r="B144" s="201"/>
      <c r="C144" s="201"/>
    </row>
    <row r="145" customFormat="false" ht="18" hidden="false" customHeight="true" outlineLevel="0" collapsed="false">
      <c r="A145" s="231"/>
      <c r="B145" s="201"/>
      <c r="C145" s="201"/>
    </row>
    <row r="146" customFormat="false" ht="18" hidden="false" customHeight="true" outlineLevel="0" collapsed="false">
      <c r="A146" s="231"/>
      <c r="B146" s="201"/>
      <c r="C146" s="201"/>
    </row>
    <row r="147" customFormat="false" ht="18" hidden="false" customHeight="true" outlineLevel="0" collapsed="false">
      <c r="A147" s="231"/>
      <c r="B147" s="201"/>
      <c r="C147" s="201"/>
    </row>
    <row r="148" customFormat="false" ht="18" hidden="false" customHeight="true" outlineLevel="0" collapsed="false">
      <c r="A148" s="231"/>
      <c r="B148" s="201"/>
      <c r="C148" s="201"/>
    </row>
    <row r="149" customFormat="false" ht="18" hidden="false" customHeight="true" outlineLevel="0" collapsed="false">
      <c r="A149" s="231"/>
      <c r="B149" s="201"/>
      <c r="C149" s="201"/>
    </row>
    <row r="150" customFormat="false" ht="18" hidden="false" customHeight="true" outlineLevel="0" collapsed="false">
      <c r="A150" s="231"/>
      <c r="B150" s="201"/>
      <c r="C150" s="201"/>
    </row>
    <row r="151" customFormat="false" ht="18" hidden="false" customHeight="true" outlineLevel="0" collapsed="false">
      <c r="A151" s="231"/>
      <c r="B151" s="201"/>
      <c r="C151" s="201"/>
    </row>
    <row r="152" customFormat="false" ht="18" hidden="false" customHeight="true" outlineLevel="0" collapsed="false">
      <c r="A152" s="231"/>
      <c r="B152" s="201"/>
      <c r="C152" s="201"/>
    </row>
    <row r="153" customFormat="false" ht="18" hidden="false" customHeight="true" outlineLevel="0" collapsed="false">
      <c r="A153" s="231"/>
      <c r="B153" s="201"/>
      <c r="C153" s="201"/>
    </row>
    <row r="154" customFormat="false" ht="18" hidden="false" customHeight="true" outlineLevel="0" collapsed="false">
      <c r="A154" s="231"/>
      <c r="B154" s="201"/>
      <c r="C154" s="201"/>
    </row>
    <row r="155" customFormat="false" ht="18" hidden="false" customHeight="true" outlineLevel="0" collapsed="false">
      <c r="A155" s="231"/>
      <c r="B155" s="201"/>
      <c r="C155" s="201"/>
    </row>
    <row r="156" customFormat="false" ht="18" hidden="false" customHeight="true" outlineLevel="0" collapsed="false">
      <c r="A156" s="231"/>
      <c r="B156" s="201"/>
      <c r="C156" s="201"/>
    </row>
    <row r="157" customFormat="false" ht="18" hidden="false" customHeight="true" outlineLevel="0" collapsed="false">
      <c r="A157" s="231"/>
      <c r="B157" s="201"/>
      <c r="C157" s="201"/>
    </row>
    <row r="158" customFormat="false" ht="18" hidden="false" customHeight="true" outlineLevel="0" collapsed="false">
      <c r="A158" s="231"/>
      <c r="B158" s="201"/>
      <c r="C158" s="201"/>
    </row>
    <row r="159" customFormat="false" ht="18" hidden="false" customHeight="true" outlineLevel="0" collapsed="false">
      <c r="A159" s="231"/>
      <c r="B159" s="201"/>
      <c r="C159" s="201"/>
    </row>
    <row r="160" customFormat="false" ht="18" hidden="false" customHeight="true" outlineLevel="0" collapsed="false">
      <c r="A160" s="231"/>
      <c r="B160" s="201"/>
      <c r="C160" s="201"/>
    </row>
    <row r="161" customFormat="false" ht="18" hidden="false" customHeight="true" outlineLevel="0" collapsed="false">
      <c r="A161" s="231"/>
      <c r="B161" s="201"/>
      <c r="C161" s="201"/>
    </row>
    <row r="162" customFormat="false" ht="18" hidden="false" customHeight="true" outlineLevel="0" collapsed="false">
      <c r="A162" s="231"/>
      <c r="B162" s="201"/>
      <c r="C162" s="201"/>
    </row>
    <row r="163" customFormat="false" ht="18" hidden="false" customHeight="true" outlineLevel="0" collapsed="false">
      <c r="A163" s="231"/>
      <c r="B163" s="201"/>
      <c r="C163" s="201"/>
    </row>
    <row r="164" customFormat="false" ht="18" hidden="false" customHeight="true" outlineLevel="0" collapsed="false">
      <c r="A164" s="231"/>
      <c r="B164" s="201"/>
      <c r="C164" s="201"/>
    </row>
    <row r="165" customFormat="false" ht="18" hidden="false" customHeight="true" outlineLevel="0" collapsed="false">
      <c r="A165" s="231"/>
      <c r="B165" s="201"/>
      <c r="C165" s="201"/>
    </row>
    <row r="166" customFormat="false" ht="18" hidden="false" customHeight="true" outlineLevel="0" collapsed="false">
      <c r="A166" s="231"/>
      <c r="B166" s="201"/>
      <c r="C166" s="201"/>
    </row>
    <row r="167" customFormat="false" ht="18" hidden="false" customHeight="true" outlineLevel="0" collapsed="false">
      <c r="A167" s="231"/>
      <c r="B167" s="201"/>
      <c r="C167" s="201"/>
    </row>
    <row r="168" customFormat="false" ht="18" hidden="false" customHeight="true" outlineLevel="0" collapsed="false">
      <c r="A168" s="231"/>
      <c r="B168" s="201"/>
      <c r="C168" s="201"/>
    </row>
    <row r="169" customFormat="false" ht="18" hidden="false" customHeight="true" outlineLevel="0" collapsed="false">
      <c r="A169" s="231"/>
      <c r="B169" s="201"/>
      <c r="C169" s="201"/>
    </row>
    <row r="170" customFormat="false" ht="18" hidden="false" customHeight="true" outlineLevel="0" collapsed="false">
      <c r="A170" s="231"/>
      <c r="B170" s="201"/>
      <c r="C170" s="201"/>
    </row>
    <row r="171" customFormat="false" ht="18" hidden="false" customHeight="true" outlineLevel="0" collapsed="false">
      <c r="A171" s="231"/>
      <c r="B171" s="201"/>
      <c r="C171" s="201"/>
    </row>
    <row r="172" customFormat="false" ht="18" hidden="false" customHeight="true" outlineLevel="0" collapsed="false">
      <c r="A172" s="231"/>
      <c r="B172" s="201"/>
      <c r="C172" s="201"/>
    </row>
    <row r="173" customFormat="false" ht="18" hidden="false" customHeight="true" outlineLevel="0" collapsed="false">
      <c r="A173" s="231"/>
      <c r="B173" s="201"/>
      <c r="C173" s="201"/>
    </row>
    <row r="174" customFormat="false" ht="18" hidden="false" customHeight="true" outlineLevel="0" collapsed="false">
      <c r="A174" s="231"/>
      <c r="B174" s="201"/>
      <c r="C174" s="201"/>
    </row>
    <row r="175" customFormat="false" ht="18" hidden="false" customHeight="true" outlineLevel="0" collapsed="false">
      <c r="A175" s="231"/>
      <c r="B175" s="201"/>
      <c r="C175" s="201"/>
    </row>
    <row r="176" customFormat="false" ht="18" hidden="false" customHeight="true" outlineLevel="0" collapsed="false">
      <c r="A176" s="231"/>
      <c r="B176" s="201"/>
      <c r="C176" s="201"/>
    </row>
    <row r="177" customFormat="false" ht="18" hidden="false" customHeight="true" outlineLevel="0" collapsed="false">
      <c r="A177" s="231"/>
      <c r="B177" s="201"/>
      <c r="C177" s="201"/>
    </row>
    <row r="178" customFormat="false" ht="18" hidden="false" customHeight="true" outlineLevel="0" collapsed="false">
      <c r="A178" s="231"/>
      <c r="B178" s="201"/>
      <c r="C178" s="201"/>
    </row>
    <row r="179" customFormat="false" ht="18" hidden="false" customHeight="true" outlineLevel="0" collapsed="false">
      <c r="A179" s="231"/>
      <c r="B179" s="201"/>
      <c r="C179" s="201"/>
    </row>
    <row r="180" customFormat="false" ht="18" hidden="false" customHeight="true" outlineLevel="0" collapsed="false">
      <c r="A180" s="231"/>
      <c r="B180" s="201"/>
      <c r="C180" s="201"/>
    </row>
    <row r="181" customFormat="false" ht="18" hidden="false" customHeight="true" outlineLevel="0" collapsed="false">
      <c r="A181" s="231"/>
      <c r="B181" s="201"/>
      <c r="C181" s="201"/>
    </row>
    <row r="182" customFormat="false" ht="18" hidden="false" customHeight="true" outlineLevel="0" collapsed="false">
      <c r="A182" s="231"/>
      <c r="B182" s="201"/>
      <c r="C182" s="201"/>
    </row>
    <row r="183" customFormat="false" ht="18" hidden="false" customHeight="true" outlineLevel="0" collapsed="false">
      <c r="A183" s="231"/>
      <c r="B183" s="201"/>
      <c r="C183" s="201"/>
    </row>
    <row r="184" customFormat="false" ht="18" hidden="false" customHeight="true" outlineLevel="0" collapsed="false">
      <c r="A184" s="231"/>
      <c r="B184" s="201"/>
      <c r="C184" s="201"/>
    </row>
    <row r="185" customFormat="false" ht="18" hidden="false" customHeight="true" outlineLevel="0" collapsed="false">
      <c r="A185" s="231"/>
      <c r="B185" s="201"/>
      <c r="C185" s="201"/>
    </row>
    <row r="186" customFormat="false" ht="18" hidden="false" customHeight="true" outlineLevel="0" collapsed="false">
      <c r="A186" s="231"/>
      <c r="B186" s="201"/>
      <c r="C186" s="201"/>
    </row>
    <row r="187" customFormat="false" ht="18" hidden="false" customHeight="true" outlineLevel="0" collapsed="false">
      <c r="A187" s="231"/>
      <c r="B187" s="201"/>
      <c r="C187" s="201"/>
    </row>
    <row r="188" customFormat="false" ht="18" hidden="false" customHeight="true" outlineLevel="0" collapsed="false">
      <c r="A188" s="231"/>
      <c r="B188" s="201"/>
      <c r="C188" s="201"/>
    </row>
    <row r="189" customFormat="false" ht="18" hidden="false" customHeight="true" outlineLevel="0" collapsed="false">
      <c r="A189" s="231"/>
      <c r="B189" s="201"/>
      <c r="C189" s="201"/>
    </row>
    <row r="190" customFormat="false" ht="18" hidden="false" customHeight="true" outlineLevel="0" collapsed="false">
      <c r="A190" s="231"/>
      <c r="B190" s="201"/>
      <c r="C190" s="201"/>
    </row>
    <row r="191" customFormat="false" ht="18" hidden="false" customHeight="true" outlineLevel="0" collapsed="false">
      <c r="A191" s="231"/>
      <c r="B191" s="201"/>
      <c r="C191" s="201"/>
    </row>
    <row r="192" customFormat="false" ht="18" hidden="false" customHeight="true" outlineLevel="0" collapsed="false">
      <c r="A192" s="231"/>
      <c r="B192" s="201"/>
      <c r="C192" s="201"/>
    </row>
    <row r="193" customFormat="false" ht="18" hidden="false" customHeight="true" outlineLevel="0" collapsed="false">
      <c r="A193" s="231"/>
      <c r="B193" s="201"/>
      <c r="C193" s="201"/>
    </row>
    <row r="194" customFormat="false" ht="18" hidden="false" customHeight="true" outlineLevel="0" collapsed="false">
      <c r="A194" s="231"/>
      <c r="B194" s="201"/>
      <c r="C194" s="201"/>
    </row>
    <row r="195" customFormat="false" ht="18" hidden="false" customHeight="true" outlineLevel="0" collapsed="false">
      <c r="A195" s="231"/>
      <c r="B195" s="201"/>
      <c r="C195" s="201"/>
    </row>
    <row r="196" customFormat="false" ht="18" hidden="false" customHeight="true" outlineLevel="0" collapsed="false">
      <c r="A196" s="231"/>
      <c r="B196" s="201"/>
      <c r="C196" s="201"/>
    </row>
    <row r="197" customFormat="false" ht="18" hidden="false" customHeight="true" outlineLevel="0" collapsed="false">
      <c r="A197" s="231"/>
      <c r="B197" s="201"/>
      <c r="C197" s="201"/>
    </row>
    <row r="198" customFormat="false" ht="18" hidden="false" customHeight="true" outlineLevel="0" collapsed="false">
      <c r="A198" s="231"/>
      <c r="B198" s="201"/>
      <c r="C198" s="201"/>
    </row>
    <row r="199" customFormat="false" ht="18" hidden="false" customHeight="true" outlineLevel="0" collapsed="false">
      <c r="A199" s="231"/>
      <c r="B199" s="201"/>
      <c r="C199" s="201"/>
    </row>
    <row r="200" customFormat="false" ht="18" hidden="false" customHeight="true" outlineLevel="0" collapsed="false">
      <c r="A200" s="231"/>
      <c r="B200" s="201"/>
      <c r="C200" s="201"/>
    </row>
    <row r="201" customFormat="false" ht="18" hidden="false" customHeight="true" outlineLevel="0" collapsed="false">
      <c r="A201" s="231"/>
      <c r="B201" s="201"/>
      <c r="C201" s="201"/>
    </row>
    <row r="202" customFormat="false" ht="18" hidden="false" customHeight="true" outlineLevel="0" collapsed="false">
      <c r="A202" s="231"/>
      <c r="B202" s="201"/>
      <c r="C202" s="201"/>
    </row>
    <row r="203" customFormat="false" ht="18" hidden="false" customHeight="true" outlineLevel="0" collapsed="false">
      <c r="A203" s="231"/>
      <c r="B203" s="201"/>
      <c r="C203" s="201"/>
    </row>
    <row r="204" customFormat="false" ht="18" hidden="false" customHeight="true" outlineLevel="0" collapsed="false">
      <c r="A204" s="231"/>
      <c r="B204" s="201"/>
      <c r="C204" s="201"/>
    </row>
    <row r="205" customFormat="false" ht="18" hidden="false" customHeight="true" outlineLevel="0" collapsed="false">
      <c r="A205" s="231"/>
      <c r="B205" s="201"/>
      <c r="C205" s="201"/>
    </row>
    <row r="206" customFormat="false" ht="18" hidden="false" customHeight="true" outlineLevel="0" collapsed="false">
      <c r="A206" s="231"/>
      <c r="B206" s="201"/>
      <c r="C206" s="201"/>
    </row>
    <row r="207" customFormat="false" ht="18" hidden="false" customHeight="true" outlineLevel="0" collapsed="false">
      <c r="A207" s="231"/>
      <c r="B207" s="201"/>
      <c r="C207" s="201"/>
    </row>
    <row r="208" customFormat="false" ht="18" hidden="false" customHeight="true" outlineLevel="0" collapsed="false">
      <c r="A208" s="231"/>
      <c r="B208" s="201"/>
      <c r="C208" s="201"/>
    </row>
    <row r="209" customFormat="false" ht="18" hidden="false" customHeight="true" outlineLevel="0" collapsed="false">
      <c r="A209" s="231"/>
      <c r="B209" s="201"/>
      <c r="C209" s="201"/>
    </row>
    <row r="210" customFormat="false" ht="18" hidden="false" customHeight="true" outlineLevel="0" collapsed="false">
      <c r="A210" s="231"/>
      <c r="B210" s="201"/>
      <c r="C210" s="201"/>
    </row>
    <row r="211" customFormat="false" ht="18" hidden="false" customHeight="true" outlineLevel="0" collapsed="false">
      <c r="A211" s="231"/>
      <c r="B211" s="201"/>
      <c r="C211" s="201"/>
    </row>
    <row r="212" customFormat="false" ht="18" hidden="false" customHeight="true" outlineLevel="0" collapsed="false">
      <c r="A212" s="231"/>
      <c r="B212" s="201"/>
      <c r="C212" s="201"/>
    </row>
    <row r="213" customFormat="false" ht="18" hidden="false" customHeight="true" outlineLevel="0" collapsed="false">
      <c r="A213" s="231"/>
      <c r="B213" s="201"/>
      <c r="C213" s="201"/>
    </row>
    <row r="214" customFormat="false" ht="18" hidden="false" customHeight="true" outlineLevel="0" collapsed="false">
      <c r="A214" s="231"/>
      <c r="B214" s="201"/>
      <c r="C214" s="201"/>
    </row>
    <row r="215" customFormat="false" ht="18" hidden="false" customHeight="true" outlineLevel="0" collapsed="false">
      <c r="A215" s="231"/>
      <c r="B215" s="201"/>
      <c r="C215" s="201"/>
    </row>
    <row r="216" customFormat="false" ht="18" hidden="false" customHeight="true" outlineLevel="0" collapsed="false">
      <c r="A216" s="231"/>
      <c r="B216" s="201"/>
      <c r="C216" s="201"/>
    </row>
    <row r="217" customFormat="false" ht="18" hidden="false" customHeight="true" outlineLevel="0" collapsed="false">
      <c r="A217" s="231"/>
      <c r="B217" s="201"/>
      <c r="C217" s="201"/>
    </row>
    <row r="218" customFormat="false" ht="18" hidden="false" customHeight="true" outlineLevel="0" collapsed="false">
      <c r="A218" s="231"/>
      <c r="B218" s="201"/>
      <c r="C218" s="201"/>
    </row>
    <row r="219" customFormat="false" ht="18" hidden="false" customHeight="true" outlineLevel="0" collapsed="false">
      <c r="A219" s="231"/>
      <c r="B219" s="201"/>
      <c r="C219" s="201"/>
    </row>
    <row r="220" customFormat="false" ht="18" hidden="false" customHeight="true" outlineLevel="0" collapsed="false">
      <c r="A220" s="231"/>
      <c r="B220" s="201"/>
      <c r="C220" s="201"/>
    </row>
    <row r="221" customFormat="false" ht="18" hidden="false" customHeight="true" outlineLevel="0" collapsed="false">
      <c r="A221" s="231"/>
      <c r="B221" s="201"/>
      <c r="C221" s="201"/>
    </row>
    <row r="222" customFormat="false" ht="18" hidden="false" customHeight="true" outlineLevel="0" collapsed="false">
      <c r="A222" s="231"/>
      <c r="B222" s="201"/>
      <c r="C222" s="201"/>
    </row>
    <row r="223" customFormat="false" ht="18" hidden="false" customHeight="true" outlineLevel="0" collapsed="false">
      <c r="A223" s="231"/>
      <c r="B223" s="201"/>
      <c r="C223" s="201"/>
    </row>
    <row r="224" customFormat="false" ht="18" hidden="false" customHeight="true" outlineLevel="0" collapsed="false">
      <c r="A224" s="231"/>
      <c r="B224" s="201"/>
      <c r="C224" s="201"/>
    </row>
    <row r="225" customFormat="false" ht="18" hidden="false" customHeight="true" outlineLevel="0" collapsed="false">
      <c r="A225" s="231"/>
      <c r="B225" s="201"/>
      <c r="C225" s="201"/>
    </row>
    <row r="226" customFormat="false" ht="18" hidden="false" customHeight="true" outlineLevel="0" collapsed="false">
      <c r="A226" s="231"/>
      <c r="B226" s="201"/>
      <c r="C226" s="201"/>
    </row>
    <row r="227" customFormat="false" ht="18" hidden="false" customHeight="true" outlineLevel="0" collapsed="false">
      <c r="A227" s="231"/>
      <c r="B227" s="201"/>
      <c r="C227" s="201"/>
    </row>
    <row r="228" customFormat="false" ht="18" hidden="false" customHeight="true" outlineLevel="0" collapsed="false">
      <c r="A228" s="231"/>
      <c r="B228" s="201"/>
      <c r="C228" s="201"/>
    </row>
    <row r="229" customFormat="false" ht="18" hidden="false" customHeight="true" outlineLevel="0" collapsed="false">
      <c r="A229" s="231"/>
      <c r="B229" s="201"/>
      <c r="C229" s="201"/>
    </row>
    <row r="230" customFormat="false" ht="18" hidden="false" customHeight="true" outlineLevel="0" collapsed="false">
      <c r="A230" s="231"/>
      <c r="B230" s="201"/>
      <c r="C230" s="201"/>
    </row>
    <row r="231" customFormat="false" ht="18" hidden="false" customHeight="true" outlineLevel="0" collapsed="false">
      <c r="A231" s="231"/>
      <c r="B231" s="201"/>
      <c r="C231" s="201"/>
    </row>
    <row r="232" customFormat="false" ht="18" hidden="false" customHeight="true" outlineLevel="0" collapsed="false">
      <c r="A232" s="231"/>
      <c r="B232" s="201"/>
      <c r="C232" s="201"/>
    </row>
    <row r="233" customFormat="false" ht="18" hidden="false" customHeight="true" outlineLevel="0" collapsed="false">
      <c r="A233" s="231"/>
      <c r="B233" s="201"/>
      <c r="C233" s="201"/>
    </row>
    <row r="234" customFormat="false" ht="18" hidden="false" customHeight="true" outlineLevel="0" collapsed="false">
      <c r="A234" s="231"/>
      <c r="B234" s="201"/>
      <c r="C234" s="201"/>
    </row>
    <row r="235" customFormat="false" ht="18" hidden="false" customHeight="true" outlineLevel="0" collapsed="false">
      <c r="A235" s="231"/>
      <c r="B235" s="201"/>
      <c r="C235" s="201"/>
    </row>
    <row r="236" customFormat="false" ht="18" hidden="false" customHeight="true" outlineLevel="0" collapsed="false">
      <c r="A236" s="231"/>
      <c r="B236" s="201"/>
      <c r="C236" s="201"/>
    </row>
    <row r="237" customFormat="false" ht="18" hidden="false" customHeight="true" outlineLevel="0" collapsed="false">
      <c r="A237" s="231"/>
      <c r="B237" s="201"/>
      <c r="C237" s="201"/>
    </row>
    <row r="238" customFormat="false" ht="18" hidden="false" customHeight="true" outlineLevel="0" collapsed="false">
      <c r="A238" s="231"/>
      <c r="B238" s="201"/>
      <c r="C238" s="201"/>
    </row>
    <row r="239" customFormat="false" ht="18" hidden="false" customHeight="true" outlineLevel="0" collapsed="false">
      <c r="A239" s="231"/>
      <c r="B239" s="201"/>
      <c r="C239" s="201"/>
    </row>
    <row r="240" customFormat="false" ht="18" hidden="false" customHeight="true" outlineLevel="0" collapsed="false">
      <c r="A240" s="231"/>
      <c r="B240" s="201"/>
      <c r="C240" s="201"/>
    </row>
    <row r="241" customFormat="false" ht="18" hidden="false" customHeight="true" outlineLevel="0" collapsed="false">
      <c r="A241" s="231"/>
      <c r="B241" s="201"/>
      <c r="C241" s="201"/>
    </row>
    <row r="242" customFormat="false" ht="18" hidden="false" customHeight="true" outlineLevel="0" collapsed="false">
      <c r="A242" s="231"/>
      <c r="B242" s="201"/>
      <c r="C242" s="201"/>
    </row>
    <row r="243" customFormat="false" ht="18" hidden="false" customHeight="true" outlineLevel="0" collapsed="false">
      <c r="A243" s="231"/>
      <c r="B243" s="201"/>
      <c r="C243" s="201"/>
    </row>
    <row r="244" customFormat="false" ht="18" hidden="false" customHeight="true" outlineLevel="0" collapsed="false">
      <c r="A244" s="231"/>
      <c r="B244" s="201"/>
      <c r="C244" s="201"/>
    </row>
    <row r="245" customFormat="false" ht="18" hidden="false" customHeight="true" outlineLevel="0" collapsed="false">
      <c r="A245" s="231"/>
      <c r="B245" s="201"/>
      <c r="C245" s="201"/>
    </row>
    <row r="246" customFormat="false" ht="18" hidden="false" customHeight="true" outlineLevel="0" collapsed="false">
      <c r="A246" s="231"/>
      <c r="B246" s="201"/>
      <c r="C246" s="201"/>
    </row>
    <row r="247" customFormat="false" ht="18" hidden="false" customHeight="true" outlineLevel="0" collapsed="false">
      <c r="A247" s="231"/>
      <c r="B247" s="201"/>
      <c r="C247" s="201"/>
    </row>
    <row r="248" customFormat="false" ht="18" hidden="false" customHeight="true" outlineLevel="0" collapsed="false">
      <c r="A248" s="231"/>
      <c r="B248" s="201"/>
      <c r="C248" s="201"/>
    </row>
    <row r="249" customFormat="false" ht="18" hidden="false" customHeight="true" outlineLevel="0" collapsed="false">
      <c r="A249" s="231"/>
      <c r="B249" s="201"/>
      <c r="C249" s="201"/>
    </row>
    <row r="250" customFormat="false" ht="18" hidden="false" customHeight="true" outlineLevel="0" collapsed="false">
      <c r="A250" s="231"/>
      <c r="B250" s="201"/>
      <c r="C250" s="201"/>
    </row>
    <row r="251" customFormat="false" ht="18" hidden="false" customHeight="true" outlineLevel="0" collapsed="false">
      <c r="A251" s="231"/>
      <c r="B251" s="201"/>
      <c r="C251" s="201"/>
    </row>
    <row r="252" customFormat="false" ht="18" hidden="false" customHeight="true" outlineLevel="0" collapsed="false">
      <c r="A252" s="231"/>
      <c r="B252" s="201"/>
      <c r="C252" s="201"/>
    </row>
    <row r="253" customFormat="false" ht="18" hidden="false" customHeight="true" outlineLevel="0" collapsed="false">
      <c r="A253" s="231"/>
      <c r="B253" s="201"/>
      <c r="C253" s="201"/>
    </row>
    <row r="254" customFormat="false" ht="18" hidden="false" customHeight="true" outlineLevel="0" collapsed="false">
      <c r="A254" s="231"/>
      <c r="B254" s="201"/>
      <c r="C254" s="201"/>
    </row>
    <row r="255" customFormat="false" ht="18" hidden="false" customHeight="true" outlineLevel="0" collapsed="false">
      <c r="A255" s="231"/>
      <c r="B255" s="201"/>
      <c r="C255" s="201"/>
    </row>
    <row r="256" customFormat="false" ht="18" hidden="false" customHeight="true" outlineLevel="0" collapsed="false">
      <c r="A256" s="231"/>
      <c r="B256" s="201"/>
      <c r="C256" s="201"/>
    </row>
    <row r="257" customFormat="false" ht="18" hidden="false" customHeight="true" outlineLevel="0" collapsed="false">
      <c r="A257" s="231"/>
      <c r="B257" s="201"/>
      <c r="C257" s="201"/>
    </row>
    <row r="258" customFormat="false" ht="18" hidden="false" customHeight="true" outlineLevel="0" collapsed="false">
      <c r="A258" s="231"/>
      <c r="B258" s="201"/>
      <c r="C258" s="201"/>
    </row>
    <row r="259" customFormat="false" ht="18" hidden="false" customHeight="true" outlineLevel="0" collapsed="false">
      <c r="A259" s="231"/>
      <c r="B259" s="201"/>
      <c r="C259" s="201"/>
    </row>
    <row r="260" customFormat="false" ht="18" hidden="false" customHeight="true" outlineLevel="0" collapsed="false">
      <c r="A260" s="231"/>
      <c r="B260" s="201"/>
      <c r="C260" s="201"/>
    </row>
    <row r="261" customFormat="false" ht="18" hidden="false" customHeight="true" outlineLevel="0" collapsed="false">
      <c r="A261" s="231"/>
      <c r="B261" s="201"/>
      <c r="C261" s="201"/>
    </row>
    <row r="262" customFormat="false" ht="18" hidden="false" customHeight="true" outlineLevel="0" collapsed="false">
      <c r="A262" s="231"/>
      <c r="B262" s="201"/>
      <c r="C262" s="201"/>
    </row>
    <row r="263" customFormat="false" ht="18" hidden="false" customHeight="true" outlineLevel="0" collapsed="false">
      <c r="A263" s="231"/>
      <c r="B263" s="201"/>
      <c r="C263" s="201"/>
    </row>
    <row r="264" customFormat="false" ht="18" hidden="false" customHeight="true" outlineLevel="0" collapsed="false">
      <c r="A264" s="231"/>
      <c r="B264" s="201"/>
      <c r="C264" s="201"/>
    </row>
    <row r="265" customFormat="false" ht="18" hidden="false" customHeight="true" outlineLevel="0" collapsed="false">
      <c r="A265" s="231"/>
      <c r="B265" s="201"/>
      <c r="C265" s="201"/>
    </row>
    <row r="266" customFormat="false" ht="18" hidden="false" customHeight="true" outlineLevel="0" collapsed="false">
      <c r="A266" s="231"/>
      <c r="B266" s="201"/>
      <c r="C266" s="201"/>
    </row>
    <row r="267" customFormat="false" ht="18" hidden="false" customHeight="true" outlineLevel="0" collapsed="false">
      <c r="A267" s="231"/>
      <c r="B267" s="201"/>
      <c r="C267" s="201"/>
    </row>
    <row r="268" customFormat="false" ht="18" hidden="false" customHeight="true" outlineLevel="0" collapsed="false">
      <c r="A268" s="231"/>
      <c r="B268" s="201"/>
      <c r="C268" s="201"/>
    </row>
    <row r="269" customFormat="false" ht="18" hidden="false" customHeight="true" outlineLevel="0" collapsed="false">
      <c r="A269" s="231"/>
      <c r="B269" s="201"/>
      <c r="C269" s="201"/>
    </row>
    <row r="270" customFormat="false" ht="18" hidden="false" customHeight="true" outlineLevel="0" collapsed="false">
      <c r="A270" s="231"/>
      <c r="B270" s="201"/>
      <c r="C270" s="201"/>
    </row>
    <row r="271" customFormat="false" ht="18" hidden="false" customHeight="true" outlineLevel="0" collapsed="false">
      <c r="A271" s="231"/>
      <c r="B271" s="201"/>
      <c r="C271" s="201"/>
    </row>
    <row r="272" customFormat="false" ht="18" hidden="false" customHeight="true" outlineLevel="0" collapsed="false">
      <c r="A272" s="231"/>
      <c r="B272" s="201"/>
      <c r="C272" s="201"/>
    </row>
    <row r="273" customFormat="false" ht="18" hidden="false" customHeight="true" outlineLevel="0" collapsed="false">
      <c r="A273" s="231"/>
      <c r="B273" s="201"/>
      <c r="C273" s="201"/>
    </row>
    <row r="274" customFormat="false" ht="18" hidden="false" customHeight="true" outlineLevel="0" collapsed="false">
      <c r="A274" s="231"/>
      <c r="B274" s="201"/>
      <c r="C274" s="201"/>
    </row>
    <row r="275" customFormat="false" ht="18" hidden="false" customHeight="true" outlineLevel="0" collapsed="false">
      <c r="A275" s="231"/>
      <c r="B275" s="201"/>
      <c r="C275" s="201"/>
    </row>
    <row r="276" customFormat="false" ht="18" hidden="false" customHeight="true" outlineLevel="0" collapsed="false">
      <c r="A276" s="231"/>
      <c r="B276" s="201"/>
      <c r="C276" s="201"/>
    </row>
    <row r="277" customFormat="false" ht="18" hidden="false" customHeight="true" outlineLevel="0" collapsed="false">
      <c r="A277" s="231"/>
      <c r="B277" s="201"/>
      <c r="C277" s="201"/>
    </row>
    <row r="278" customFormat="false" ht="18" hidden="false" customHeight="true" outlineLevel="0" collapsed="false">
      <c r="A278" s="231"/>
      <c r="B278" s="201"/>
      <c r="C278" s="201"/>
    </row>
    <row r="279" customFormat="false" ht="18" hidden="false" customHeight="true" outlineLevel="0" collapsed="false">
      <c r="A279" s="231"/>
      <c r="B279" s="201"/>
      <c r="C279" s="201"/>
    </row>
    <row r="280" customFormat="false" ht="18" hidden="false" customHeight="true" outlineLevel="0" collapsed="false">
      <c r="A280" s="231"/>
      <c r="B280" s="201"/>
      <c r="C280" s="201"/>
    </row>
    <row r="281" customFormat="false" ht="18" hidden="false" customHeight="true" outlineLevel="0" collapsed="false">
      <c r="A281" s="231"/>
      <c r="B281" s="201"/>
      <c r="C281" s="201"/>
    </row>
    <row r="282" customFormat="false" ht="18" hidden="false" customHeight="true" outlineLevel="0" collapsed="false">
      <c r="A282" s="231"/>
      <c r="B282" s="201"/>
      <c r="C282" s="201"/>
    </row>
    <row r="283" customFormat="false" ht="18" hidden="false" customHeight="true" outlineLevel="0" collapsed="false">
      <c r="A283" s="231"/>
      <c r="B283" s="201"/>
      <c r="C283" s="201"/>
    </row>
    <row r="284" customFormat="false" ht="18" hidden="false" customHeight="true" outlineLevel="0" collapsed="false">
      <c r="A284" s="231"/>
      <c r="B284" s="201"/>
      <c r="C284" s="201"/>
    </row>
    <row r="285" customFormat="false" ht="18" hidden="false" customHeight="true" outlineLevel="0" collapsed="false">
      <c r="A285" s="231"/>
      <c r="B285" s="201"/>
      <c r="C285" s="201"/>
    </row>
    <row r="286" customFormat="false" ht="18" hidden="false" customHeight="true" outlineLevel="0" collapsed="false">
      <c r="A286" s="231"/>
      <c r="B286" s="201"/>
      <c r="C286" s="201"/>
    </row>
    <row r="287" customFormat="false" ht="18" hidden="false" customHeight="true" outlineLevel="0" collapsed="false">
      <c r="A287" s="231"/>
      <c r="B287" s="201"/>
      <c r="C287" s="201"/>
    </row>
    <row r="288" customFormat="false" ht="18" hidden="false" customHeight="true" outlineLevel="0" collapsed="false">
      <c r="A288" s="231"/>
      <c r="B288" s="201"/>
      <c r="C288" s="201"/>
    </row>
    <row r="289" customFormat="false" ht="18" hidden="false" customHeight="true" outlineLevel="0" collapsed="false">
      <c r="A289" s="231"/>
      <c r="B289" s="201"/>
      <c r="C289" s="201"/>
    </row>
    <row r="290" customFormat="false" ht="18" hidden="false" customHeight="true" outlineLevel="0" collapsed="false">
      <c r="A290" s="231"/>
      <c r="B290" s="201"/>
      <c r="C290" s="201"/>
    </row>
    <row r="291" customFormat="false" ht="18" hidden="false" customHeight="true" outlineLevel="0" collapsed="false">
      <c r="A291" s="231"/>
      <c r="B291" s="201"/>
      <c r="C291" s="201"/>
    </row>
    <row r="292" customFormat="false" ht="18" hidden="false" customHeight="true" outlineLevel="0" collapsed="false">
      <c r="A292" s="231"/>
      <c r="B292" s="201"/>
      <c r="C292" s="201"/>
    </row>
    <row r="293" customFormat="false" ht="18" hidden="false" customHeight="true" outlineLevel="0" collapsed="false">
      <c r="A293" s="231"/>
      <c r="B293" s="201"/>
      <c r="C293" s="201"/>
    </row>
    <row r="294" customFormat="false" ht="18" hidden="false" customHeight="true" outlineLevel="0" collapsed="false">
      <c r="A294" s="231"/>
      <c r="B294" s="201"/>
      <c r="C294" s="201"/>
    </row>
    <row r="295" customFormat="false" ht="18" hidden="false" customHeight="true" outlineLevel="0" collapsed="false">
      <c r="A295" s="231"/>
      <c r="B295" s="201"/>
      <c r="C295" s="201"/>
    </row>
    <row r="296" customFormat="false" ht="18" hidden="false" customHeight="true" outlineLevel="0" collapsed="false">
      <c r="A296" s="231"/>
      <c r="B296" s="201"/>
      <c r="C296" s="201"/>
    </row>
    <row r="297" customFormat="false" ht="18" hidden="false" customHeight="true" outlineLevel="0" collapsed="false">
      <c r="A297" s="231"/>
      <c r="B297" s="201"/>
      <c r="C297" s="201"/>
    </row>
    <row r="298" customFormat="false" ht="18" hidden="false" customHeight="true" outlineLevel="0" collapsed="false">
      <c r="A298" s="231"/>
      <c r="B298" s="201"/>
      <c r="C298" s="201"/>
    </row>
    <row r="299" customFormat="false" ht="18" hidden="false" customHeight="true" outlineLevel="0" collapsed="false">
      <c r="A299" s="231"/>
      <c r="B299" s="201"/>
      <c r="C299" s="201"/>
    </row>
    <row r="300" customFormat="false" ht="18" hidden="false" customHeight="true" outlineLevel="0" collapsed="false">
      <c r="A300" s="231"/>
      <c r="B300" s="201"/>
      <c r="C300" s="201"/>
    </row>
    <row r="301" customFormat="false" ht="18" hidden="false" customHeight="true" outlineLevel="0" collapsed="false">
      <c r="A301" s="231"/>
      <c r="B301" s="201"/>
      <c r="C301" s="201"/>
    </row>
    <row r="302" customFormat="false" ht="18" hidden="false" customHeight="true" outlineLevel="0" collapsed="false">
      <c r="A302" s="231"/>
      <c r="B302" s="201"/>
      <c r="C302" s="201"/>
    </row>
    <row r="303" customFormat="false" ht="18" hidden="false" customHeight="true" outlineLevel="0" collapsed="false">
      <c r="A303" s="231"/>
      <c r="B303" s="201"/>
      <c r="C303" s="201"/>
    </row>
    <row r="304" customFormat="false" ht="18" hidden="false" customHeight="true" outlineLevel="0" collapsed="false">
      <c r="A304" s="231"/>
      <c r="B304" s="201"/>
      <c r="C304" s="201"/>
    </row>
    <row r="305" customFormat="false" ht="18" hidden="false" customHeight="true" outlineLevel="0" collapsed="false">
      <c r="A305" s="231"/>
      <c r="B305" s="201"/>
      <c r="C305" s="201"/>
    </row>
    <row r="306" customFormat="false" ht="18" hidden="false" customHeight="true" outlineLevel="0" collapsed="false">
      <c r="A306" s="231"/>
      <c r="B306" s="201"/>
      <c r="C306" s="201"/>
    </row>
    <row r="307" customFormat="false" ht="18" hidden="false" customHeight="true" outlineLevel="0" collapsed="false">
      <c r="A307" s="231"/>
      <c r="B307" s="201"/>
      <c r="C307" s="201"/>
    </row>
    <row r="308" customFormat="false" ht="18" hidden="false" customHeight="true" outlineLevel="0" collapsed="false">
      <c r="A308" s="231"/>
      <c r="B308" s="201"/>
      <c r="C308" s="201"/>
    </row>
    <row r="309" customFormat="false" ht="18" hidden="false" customHeight="true" outlineLevel="0" collapsed="false">
      <c r="A309" s="231"/>
      <c r="B309" s="201"/>
      <c r="C309" s="201"/>
    </row>
    <row r="310" customFormat="false" ht="18" hidden="false" customHeight="true" outlineLevel="0" collapsed="false">
      <c r="A310" s="231"/>
      <c r="B310" s="201"/>
      <c r="C310" s="201"/>
    </row>
    <row r="311" customFormat="false" ht="18" hidden="false" customHeight="true" outlineLevel="0" collapsed="false">
      <c r="A311" s="231"/>
      <c r="B311" s="201"/>
      <c r="C311" s="201"/>
    </row>
    <row r="312" customFormat="false" ht="18" hidden="false" customHeight="true" outlineLevel="0" collapsed="false">
      <c r="A312" s="231"/>
      <c r="B312" s="201"/>
      <c r="C312" s="201"/>
    </row>
    <row r="313" customFormat="false" ht="18" hidden="false" customHeight="true" outlineLevel="0" collapsed="false">
      <c r="A313" s="231"/>
      <c r="B313" s="201"/>
      <c r="C313" s="201"/>
    </row>
    <row r="314" customFormat="false" ht="18" hidden="false" customHeight="true" outlineLevel="0" collapsed="false">
      <c r="A314" s="231"/>
      <c r="B314" s="201"/>
      <c r="C314" s="201"/>
    </row>
    <row r="315" customFormat="false" ht="18" hidden="false" customHeight="true" outlineLevel="0" collapsed="false">
      <c r="A315" s="231"/>
      <c r="B315" s="201"/>
      <c r="C315" s="201"/>
    </row>
    <row r="316" customFormat="false" ht="18" hidden="false" customHeight="true" outlineLevel="0" collapsed="false">
      <c r="A316" s="231"/>
      <c r="B316" s="201"/>
      <c r="C316" s="201"/>
    </row>
    <row r="317" customFormat="false" ht="18" hidden="false" customHeight="true" outlineLevel="0" collapsed="false">
      <c r="A317" s="231"/>
      <c r="B317" s="201"/>
      <c r="C317" s="201"/>
    </row>
    <row r="318" customFormat="false" ht="18" hidden="false" customHeight="true" outlineLevel="0" collapsed="false">
      <c r="A318" s="231"/>
      <c r="B318" s="201"/>
      <c r="C318" s="201"/>
    </row>
    <row r="319" customFormat="false" ht="18" hidden="false" customHeight="true" outlineLevel="0" collapsed="false">
      <c r="A319" s="231"/>
      <c r="B319" s="201"/>
      <c r="C319" s="201"/>
    </row>
    <row r="320" customFormat="false" ht="18" hidden="false" customHeight="true" outlineLevel="0" collapsed="false">
      <c r="A320" s="231"/>
      <c r="B320" s="201"/>
      <c r="C320" s="201"/>
    </row>
    <row r="321" customFormat="false" ht="18" hidden="false" customHeight="true" outlineLevel="0" collapsed="false">
      <c r="A321" s="231"/>
      <c r="B321" s="201"/>
      <c r="C321" s="201"/>
    </row>
    <row r="322" customFormat="false" ht="18" hidden="false" customHeight="true" outlineLevel="0" collapsed="false">
      <c r="A322" s="231"/>
      <c r="B322" s="201"/>
      <c r="C322" s="201"/>
    </row>
    <row r="323" customFormat="false" ht="18" hidden="false" customHeight="true" outlineLevel="0" collapsed="false">
      <c r="A323" s="231"/>
      <c r="B323" s="201"/>
      <c r="C323" s="201"/>
    </row>
    <row r="324" customFormat="false" ht="18" hidden="false" customHeight="true" outlineLevel="0" collapsed="false">
      <c r="A324" s="231"/>
      <c r="B324" s="201"/>
      <c r="C324" s="201"/>
    </row>
    <row r="325" customFormat="false" ht="18" hidden="false" customHeight="true" outlineLevel="0" collapsed="false">
      <c r="A325" s="231"/>
      <c r="B325" s="201"/>
      <c r="C325" s="201"/>
    </row>
    <row r="326" customFormat="false" ht="18" hidden="false" customHeight="true" outlineLevel="0" collapsed="false">
      <c r="A326" s="231"/>
      <c r="B326" s="201"/>
      <c r="C326" s="201"/>
    </row>
    <row r="327" customFormat="false" ht="18" hidden="false" customHeight="true" outlineLevel="0" collapsed="false">
      <c r="A327" s="231"/>
      <c r="B327" s="201"/>
      <c r="C327" s="201"/>
    </row>
    <row r="328" customFormat="false" ht="18" hidden="false" customHeight="true" outlineLevel="0" collapsed="false">
      <c r="A328" s="231"/>
      <c r="B328" s="201"/>
      <c r="C328" s="201"/>
    </row>
    <row r="329" customFormat="false" ht="18" hidden="false" customHeight="true" outlineLevel="0" collapsed="false">
      <c r="A329" s="231"/>
      <c r="B329" s="201"/>
      <c r="C329" s="201"/>
    </row>
    <row r="330" customFormat="false" ht="18" hidden="false" customHeight="true" outlineLevel="0" collapsed="false">
      <c r="A330" s="231"/>
      <c r="B330" s="201"/>
      <c r="C330" s="201"/>
    </row>
    <row r="331" customFormat="false" ht="18" hidden="false" customHeight="true" outlineLevel="0" collapsed="false">
      <c r="A331" s="231"/>
      <c r="B331" s="201"/>
      <c r="C331" s="201"/>
    </row>
    <row r="332" customFormat="false" ht="18" hidden="false" customHeight="true" outlineLevel="0" collapsed="false">
      <c r="A332" s="231"/>
      <c r="B332" s="201"/>
      <c r="C332" s="201"/>
    </row>
    <row r="333" customFormat="false" ht="18" hidden="false" customHeight="true" outlineLevel="0" collapsed="false">
      <c r="A333" s="231"/>
      <c r="B333" s="201"/>
      <c r="C333" s="201"/>
    </row>
    <row r="334" customFormat="false" ht="18" hidden="false" customHeight="true" outlineLevel="0" collapsed="false">
      <c r="A334" s="231"/>
      <c r="B334" s="201"/>
      <c r="C334" s="201"/>
    </row>
    <row r="335" customFormat="false" ht="18" hidden="false" customHeight="true" outlineLevel="0" collapsed="false">
      <c r="A335" s="231"/>
      <c r="B335" s="201"/>
      <c r="C335" s="201"/>
    </row>
    <row r="336" customFormat="false" ht="18" hidden="false" customHeight="true" outlineLevel="0" collapsed="false">
      <c r="A336" s="231"/>
      <c r="B336" s="201"/>
      <c r="C336" s="201"/>
    </row>
    <row r="337" customFormat="false" ht="18" hidden="false" customHeight="true" outlineLevel="0" collapsed="false">
      <c r="A337" s="231"/>
      <c r="B337" s="201"/>
      <c r="C337" s="201"/>
    </row>
    <row r="338" customFormat="false" ht="18" hidden="false" customHeight="true" outlineLevel="0" collapsed="false">
      <c r="A338" s="231"/>
      <c r="B338" s="201"/>
      <c r="C338" s="201"/>
    </row>
    <row r="339" customFormat="false" ht="18" hidden="false" customHeight="true" outlineLevel="0" collapsed="false">
      <c r="A339" s="231"/>
      <c r="B339" s="201"/>
      <c r="C339" s="201"/>
    </row>
    <row r="340" customFormat="false" ht="18" hidden="false" customHeight="true" outlineLevel="0" collapsed="false">
      <c r="A340" s="231"/>
      <c r="B340" s="201"/>
      <c r="C340" s="201"/>
    </row>
    <row r="341" customFormat="false" ht="18" hidden="false" customHeight="true" outlineLevel="0" collapsed="false">
      <c r="A341" s="231"/>
      <c r="B341" s="201"/>
      <c r="C341" s="201"/>
    </row>
    <row r="342" customFormat="false" ht="18" hidden="false" customHeight="true" outlineLevel="0" collapsed="false">
      <c r="A342" s="231"/>
      <c r="B342" s="201"/>
      <c r="C342" s="201"/>
    </row>
    <row r="343" customFormat="false" ht="18" hidden="false" customHeight="true" outlineLevel="0" collapsed="false">
      <c r="A343" s="231"/>
      <c r="B343" s="201"/>
      <c r="C343" s="201"/>
    </row>
    <row r="344" customFormat="false" ht="18" hidden="false" customHeight="true" outlineLevel="0" collapsed="false">
      <c r="A344" s="231"/>
      <c r="B344" s="201"/>
      <c r="C344" s="201"/>
    </row>
    <row r="345" customFormat="false" ht="18" hidden="false" customHeight="true" outlineLevel="0" collapsed="false">
      <c r="A345" s="231"/>
      <c r="B345" s="201"/>
      <c r="C345" s="201"/>
    </row>
    <row r="346" customFormat="false" ht="18" hidden="false" customHeight="true" outlineLevel="0" collapsed="false">
      <c r="A346" s="231"/>
      <c r="B346" s="201"/>
      <c r="C346" s="201"/>
    </row>
    <row r="347" customFormat="false" ht="18" hidden="false" customHeight="true" outlineLevel="0" collapsed="false">
      <c r="A347" s="231"/>
      <c r="B347" s="201"/>
      <c r="C347" s="201"/>
    </row>
    <row r="348" customFormat="false" ht="18" hidden="false" customHeight="true" outlineLevel="0" collapsed="false">
      <c r="A348" s="231"/>
      <c r="B348" s="201"/>
      <c r="C348" s="201"/>
    </row>
    <row r="349" customFormat="false" ht="18" hidden="false" customHeight="true" outlineLevel="0" collapsed="false">
      <c r="A349" s="231"/>
      <c r="B349" s="201"/>
      <c r="C349" s="201"/>
    </row>
    <row r="350" customFormat="false" ht="18" hidden="false" customHeight="true" outlineLevel="0" collapsed="false">
      <c r="A350" s="231"/>
      <c r="B350" s="201"/>
      <c r="C350" s="201"/>
    </row>
    <row r="351" customFormat="false" ht="18" hidden="false" customHeight="true" outlineLevel="0" collapsed="false">
      <c r="A351" s="231"/>
      <c r="B351" s="201"/>
      <c r="C351" s="201"/>
    </row>
    <row r="352" customFormat="false" ht="18" hidden="false" customHeight="true" outlineLevel="0" collapsed="false">
      <c r="A352" s="231"/>
      <c r="B352" s="201"/>
      <c r="C352" s="201"/>
    </row>
    <row r="353" customFormat="false" ht="18" hidden="false" customHeight="true" outlineLevel="0" collapsed="false">
      <c r="A353" s="231"/>
      <c r="B353" s="201"/>
      <c r="C353" s="201"/>
    </row>
    <row r="354" customFormat="false" ht="18" hidden="false" customHeight="true" outlineLevel="0" collapsed="false">
      <c r="A354" s="231"/>
      <c r="B354" s="201"/>
      <c r="C354" s="201"/>
    </row>
    <row r="355" customFormat="false" ht="18" hidden="false" customHeight="true" outlineLevel="0" collapsed="false">
      <c r="A355" s="231"/>
      <c r="B355" s="201"/>
      <c r="C355" s="201"/>
    </row>
    <row r="356" customFormat="false" ht="18" hidden="false" customHeight="true" outlineLevel="0" collapsed="false">
      <c r="A356" s="231"/>
      <c r="B356" s="201"/>
      <c r="C356" s="201"/>
    </row>
    <row r="357" customFormat="false" ht="18" hidden="false" customHeight="true" outlineLevel="0" collapsed="false">
      <c r="A357" s="231"/>
      <c r="B357" s="201"/>
      <c r="C357" s="201"/>
    </row>
    <row r="358" customFormat="false" ht="18" hidden="false" customHeight="true" outlineLevel="0" collapsed="false">
      <c r="A358" s="231"/>
      <c r="B358" s="201"/>
      <c r="C358" s="201"/>
    </row>
    <row r="359" customFormat="false" ht="18" hidden="false" customHeight="true" outlineLevel="0" collapsed="false">
      <c r="A359" s="231"/>
      <c r="B359" s="201"/>
      <c r="C359" s="201"/>
    </row>
    <row r="360" customFormat="false" ht="18" hidden="false" customHeight="true" outlineLevel="0" collapsed="false">
      <c r="A360" s="231"/>
      <c r="B360" s="201"/>
      <c r="C360" s="201"/>
    </row>
    <row r="361" customFormat="false" ht="18" hidden="false" customHeight="true" outlineLevel="0" collapsed="false">
      <c r="A361" s="231"/>
      <c r="B361" s="201"/>
      <c r="C361" s="201"/>
    </row>
    <row r="362" customFormat="false" ht="18" hidden="false" customHeight="true" outlineLevel="0" collapsed="false">
      <c r="A362" s="231"/>
      <c r="B362" s="201"/>
      <c r="C362" s="201"/>
    </row>
    <row r="363" customFormat="false" ht="18" hidden="false" customHeight="true" outlineLevel="0" collapsed="false">
      <c r="A363" s="231"/>
      <c r="B363" s="201"/>
      <c r="C363" s="201"/>
    </row>
    <row r="364" customFormat="false" ht="18" hidden="false" customHeight="true" outlineLevel="0" collapsed="false">
      <c r="A364" s="231"/>
      <c r="B364" s="201"/>
      <c r="C364" s="201"/>
    </row>
    <row r="365" customFormat="false" ht="18" hidden="false" customHeight="true" outlineLevel="0" collapsed="false">
      <c r="A365" s="231"/>
      <c r="B365" s="201"/>
      <c r="C365" s="201"/>
    </row>
    <row r="366" customFormat="false" ht="18" hidden="false" customHeight="true" outlineLevel="0" collapsed="false">
      <c r="A366" s="231"/>
      <c r="B366" s="201"/>
      <c r="C366" s="201"/>
    </row>
    <row r="367" customFormat="false" ht="18" hidden="false" customHeight="true" outlineLevel="0" collapsed="false">
      <c r="A367" s="231"/>
      <c r="B367" s="201"/>
      <c r="C367" s="201"/>
    </row>
    <row r="368" customFormat="false" ht="18" hidden="false" customHeight="true" outlineLevel="0" collapsed="false">
      <c r="A368" s="231"/>
      <c r="B368" s="201"/>
      <c r="C368" s="201"/>
    </row>
    <row r="369" customFormat="false" ht="18" hidden="false" customHeight="true" outlineLevel="0" collapsed="false">
      <c r="A369" s="231"/>
      <c r="B369" s="201"/>
      <c r="C369" s="201"/>
    </row>
    <row r="370" customFormat="false" ht="18" hidden="false" customHeight="true" outlineLevel="0" collapsed="false">
      <c r="A370" s="231"/>
      <c r="B370" s="201"/>
      <c r="C370" s="201"/>
    </row>
    <row r="371" customFormat="false" ht="18" hidden="false" customHeight="true" outlineLevel="0" collapsed="false">
      <c r="A371" s="231"/>
      <c r="B371" s="201"/>
      <c r="C371" s="201"/>
    </row>
    <row r="372" customFormat="false" ht="18" hidden="false" customHeight="true" outlineLevel="0" collapsed="false">
      <c r="A372" s="231"/>
      <c r="B372" s="201"/>
      <c r="C372" s="201"/>
    </row>
    <row r="373" customFormat="false" ht="18" hidden="false" customHeight="true" outlineLevel="0" collapsed="false">
      <c r="A373" s="231"/>
      <c r="B373" s="201"/>
      <c r="C373" s="201"/>
    </row>
    <row r="374" customFormat="false" ht="18" hidden="false" customHeight="true" outlineLevel="0" collapsed="false">
      <c r="A374" s="231"/>
      <c r="B374" s="201"/>
      <c r="C374" s="201"/>
    </row>
    <row r="375" customFormat="false" ht="18" hidden="false" customHeight="true" outlineLevel="0" collapsed="false">
      <c r="A375" s="231"/>
      <c r="B375" s="201"/>
      <c r="C375" s="201"/>
    </row>
    <row r="376" customFormat="false" ht="18" hidden="false" customHeight="true" outlineLevel="0" collapsed="false">
      <c r="A376" s="231"/>
      <c r="B376" s="201"/>
      <c r="C376" s="201"/>
    </row>
    <row r="377" customFormat="false" ht="18" hidden="false" customHeight="true" outlineLevel="0" collapsed="false">
      <c r="A377" s="231"/>
      <c r="B377" s="201"/>
      <c r="C377" s="201"/>
    </row>
    <row r="378" customFormat="false" ht="18" hidden="false" customHeight="true" outlineLevel="0" collapsed="false">
      <c r="A378" s="231"/>
      <c r="B378" s="201"/>
      <c r="C378" s="201"/>
    </row>
    <row r="379" customFormat="false" ht="18" hidden="false" customHeight="true" outlineLevel="0" collapsed="false">
      <c r="A379" s="231"/>
      <c r="B379" s="201"/>
      <c r="C379" s="201"/>
    </row>
    <row r="380" customFormat="false" ht="18" hidden="false" customHeight="true" outlineLevel="0" collapsed="false">
      <c r="A380" s="231"/>
      <c r="B380" s="201"/>
      <c r="C380" s="201"/>
    </row>
    <row r="381" customFormat="false" ht="18" hidden="false" customHeight="true" outlineLevel="0" collapsed="false">
      <c r="A381" s="231"/>
      <c r="B381" s="201"/>
      <c r="C381" s="201"/>
    </row>
    <row r="382" customFormat="false" ht="18" hidden="false" customHeight="true" outlineLevel="0" collapsed="false">
      <c r="A382" s="231"/>
      <c r="B382" s="201"/>
      <c r="C382" s="201"/>
    </row>
    <row r="383" customFormat="false" ht="18" hidden="false" customHeight="true" outlineLevel="0" collapsed="false">
      <c r="A383" s="231"/>
      <c r="B383" s="201"/>
      <c r="C383" s="201"/>
    </row>
    <row r="384" customFormat="false" ht="18" hidden="false" customHeight="true" outlineLevel="0" collapsed="false">
      <c r="A384" s="231"/>
      <c r="B384" s="201"/>
      <c r="C384" s="201"/>
    </row>
    <row r="385" customFormat="false" ht="18" hidden="false" customHeight="true" outlineLevel="0" collapsed="false">
      <c r="A385" s="231"/>
      <c r="B385" s="201"/>
      <c r="C385" s="201"/>
    </row>
    <row r="386" customFormat="false" ht="18" hidden="false" customHeight="true" outlineLevel="0" collapsed="false">
      <c r="A386" s="231"/>
      <c r="B386" s="201"/>
      <c r="C386" s="201"/>
    </row>
    <row r="387" customFormat="false" ht="18" hidden="false" customHeight="true" outlineLevel="0" collapsed="false">
      <c r="A387" s="231"/>
      <c r="B387" s="201"/>
      <c r="C387" s="201"/>
    </row>
    <row r="388" customFormat="false" ht="18" hidden="false" customHeight="true" outlineLevel="0" collapsed="false">
      <c r="A388" s="231"/>
      <c r="B388" s="201"/>
      <c r="C388" s="201"/>
    </row>
    <row r="389" customFormat="false" ht="18" hidden="false" customHeight="true" outlineLevel="0" collapsed="false">
      <c r="A389" s="231"/>
      <c r="B389" s="201"/>
      <c r="C389" s="201"/>
    </row>
    <row r="390" customFormat="false" ht="18" hidden="false" customHeight="true" outlineLevel="0" collapsed="false">
      <c r="A390" s="231"/>
      <c r="B390" s="201"/>
      <c r="C390" s="201"/>
    </row>
    <row r="391" customFormat="false" ht="18" hidden="false" customHeight="true" outlineLevel="0" collapsed="false">
      <c r="A391" s="231"/>
      <c r="B391" s="201"/>
      <c r="C391" s="201"/>
    </row>
    <row r="392" customFormat="false" ht="18" hidden="false" customHeight="true" outlineLevel="0" collapsed="false">
      <c r="A392" s="231"/>
      <c r="B392" s="201"/>
      <c r="C392" s="201"/>
    </row>
    <row r="393" customFormat="false" ht="18" hidden="false" customHeight="true" outlineLevel="0" collapsed="false">
      <c r="A393" s="231"/>
      <c r="B393" s="201"/>
      <c r="C393" s="201"/>
    </row>
    <row r="394" customFormat="false" ht="18" hidden="false" customHeight="true" outlineLevel="0" collapsed="false">
      <c r="A394" s="231"/>
      <c r="B394" s="201"/>
      <c r="C394" s="201"/>
    </row>
    <row r="395" customFormat="false" ht="18" hidden="false" customHeight="true" outlineLevel="0" collapsed="false">
      <c r="A395" s="231"/>
      <c r="B395" s="201"/>
      <c r="C395" s="201"/>
    </row>
    <row r="396" customFormat="false" ht="18" hidden="false" customHeight="true" outlineLevel="0" collapsed="false">
      <c r="A396" s="231"/>
      <c r="B396" s="201"/>
      <c r="C396" s="201"/>
    </row>
    <row r="397" customFormat="false" ht="18" hidden="false" customHeight="true" outlineLevel="0" collapsed="false">
      <c r="A397" s="231"/>
      <c r="B397" s="201"/>
      <c r="C397" s="201"/>
    </row>
    <row r="398" customFormat="false" ht="18" hidden="false" customHeight="true" outlineLevel="0" collapsed="false">
      <c r="A398" s="231"/>
      <c r="B398" s="201"/>
      <c r="C398" s="201"/>
    </row>
    <row r="399" customFormat="false" ht="18" hidden="false" customHeight="true" outlineLevel="0" collapsed="false">
      <c r="A399" s="231"/>
      <c r="B399" s="201"/>
      <c r="C399" s="201"/>
    </row>
    <row r="400" customFormat="false" ht="18" hidden="false" customHeight="true" outlineLevel="0" collapsed="false">
      <c r="A400" s="231"/>
      <c r="B400" s="201"/>
      <c r="C400" s="201"/>
    </row>
    <row r="401" customFormat="false" ht="18" hidden="false" customHeight="true" outlineLevel="0" collapsed="false">
      <c r="A401" s="231"/>
      <c r="B401" s="201"/>
      <c r="C401" s="201"/>
    </row>
    <row r="402" customFormat="false" ht="18" hidden="false" customHeight="true" outlineLevel="0" collapsed="false">
      <c r="A402" s="231"/>
      <c r="B402" s="201"/>
      <c r="C402" s="201"/>
    </row>
    <row r="403" customFormat="false" ht="18" hidden="false" customHeight="true" outlineLevel="0" collapsed="false">
      <c r="A403" s="231"/>
      <c r="B403" s="201"/>
      <c r="C403" s="201"/>
    </row>
    <row r="404" customFormat="false" ht="18" hidden="false" customHeight="true" outlineLevel="0" collapsed="false">
      <c r="A404" s="231"/>
      <c r="B404" s="201"/>
      <c r="C404" s="201"/>
    </row>
    <row r="405" customFormat="false" ht="18" hidden="false" customHeight="true" outlineLevel="0" collapsed="false">
      <c r="A405" s="231"/>
      <c r="B405" s="201"/>
      <c r="C405" s="201"/>
    </row>
    <row r="406" customFormat="false" ht="18" hidden="false" customHeight="true" outlineLevel="0" collapsed="false">
      <c r="A406" s="231"/>
      <c r="B406" s="201"/>
      <c r="C406" s="201"/>
    </row>
    <row r="407" customFormat="false" ht="18" hidden="false" customHeight="true" outlineLevel="0" collapsed="false">
      <c r="A407" s="231"/>
      <c r="B407" s="201"/>
      <c r="C407" s="201"/>
    </row>
    <row r="408" customFormat="false" ht="18" hidden="false" customHeight="true" outlineLevel="0" collapsed="false">
      <c r="A408" s="231"/>
      <c r="B408" s="201"/>
      <c r="C408" s="201"/>
    </row>
    <row r="409" customFormat="false" ht="18" hidden="false" customHeight="true" outlineLevel="0" collapsed="false">
      <c r="A409" s="231"/>
      <c r="B409" s="201"/>
      <c r="C409" s="201"/>
    </row>
    <row r="410" customFormat="false" ht="18" hidden="false" customHeight="true" outlineLevel="0" collapsed="false">
      <c r="A410" s="231"/>
      <c r="B410" s="201"/>
      <c r="C410" s="201"/>
    </row>
    <row r="411" customFormat="false" ht="18" hidden="false" customHeight="true" outlineLevel="0" collapsed="false">
      <c r="A411" s="231"/>
      <c r="B411" s="201"/>
      <c r="C411" s="201"/>
    </row>
    <row r="412" customFormat="false" ht="18" hidden="false" customHeight="true" outlineLevel="0" collapsed="false">
      <c r="A412" s="231"/>
      <c r="B412" s="201"/>
      <c r="C412" s="201"/>
    </row>
    <row r="413" customFormat="false" ht="18" hidden="false" customHeight="true" outlineLevel="0" collapsed="false">
      <c r="A413" s="231"/>
      <c r="B413" s="201"/>
      <c r="C413" s="201"/>
    </row>
    <row r="414" customFormat="false" ht="18" hidden="false" customHeight="true" outlineLevel="0" collapsed="false">
      <c r="A414" s="231"/>
      <c r="B414" s="201"/>
      <c r="C414" s="201"/>
    </row>
    <row r="415" customFormat="false" ht="18" hidden="false" customHeight="true" outlineLevel="0" collapsed="false">
      <c r="A415" s="231"/>
      <c r="B415" s="201"/>
      <c r="C415" s="201"/>
    </row>
    <row r="416" customFormat="false" ht="18" hidden="false" customHeight="true" outlineLevel="0" collapsed="false">
      <c r="A416" s="231"/>
      <c r="B416" s="201"/>
      <c r="C416" s="201"/>
    </row>
    <row r="417" customFormat="false" ht="18" hidden="false" customHeight="true" outlineLevel="0" collapsed="false">
      <c r="A417" s="231"/>
      <c r="B417" s="201"/>
      <c r="C417" s="201"/>
    </row>
    <row r="418" customFormat="false" ht="18" hidden="false" customHeight="true" outlineLevel="0" collapsed="false">
      <c r="A418" s="231"/>
      <c r="B418" s="201"/>
      <c r="C418" s="201"/>
    </row>
    <row r="419" customFormat="false" ht="18" hidden="false" customHeight="true" outlineLevel="0" collapsed="false">
      <c r="A419" s="231"/>
      <c r="B419" s="201"/>
      <c r="C419" s="201"/>
    </row>
    <row r="420" customFormat="false" ht="18" hidden="false" customHeight="true" outlineLevel="0" collapsed="false">
      <c r="A420" s="231"/>
      <c r="B420" s="201"/>
      <c r="C420" s="201"/>
    </row>
    <row r="421" customFormat="false" ht="18" hidden="false" customHeight="true" outlineLevel="0" collapsed="false">
      <c r="A421" s="231"/>
      <c r="B421" s="201"/>
      <c r="C421" s="201"/>
    </row>
    <row r="422" customFormat="false" ht="18" hidden="false" customHeight="true" outlineLevel="0" collapsed="false">
      <c r="A422" s="231"/>
      <c r="B422" s="201"/>
      <c r="C422" s="201"/>
    </row>
    <row r="423" customFormat="false" ht="18" hidden="false" customHeight="true" outlineLevel="0" collapsed="false">
      <c r="A423" s="231"/>
      <c r="B423" s="201"/>
      <c r="C423" s="201"/>
    </row>
    <row r="424" customFormat="false" ht="18" hidden="false" customHeight="true" outlineLevel="0" collapsed="false">
      <c r="A424" s="231"/>
      <c r="B424" s="201"/>
      <c r="C424" s="201"/>
    </row>
    <row r="425" customFormat="false" ht="18" hidden="false" customHeight="true" outlineLevel="0" collapsed="false">
      <c r="A425" s="231"/>
      <c r="B425" s="201"/>
      <c r="C425" s="201"/>
    </row>
    <row r="426" customFormat="false" ht="18" hidden="false" customHeight="true" outlineLevel="0" collapsed="false">
      <c r="A426" s="231"/>
      <c r="B426" s="201"/>
      <c r="C426" s="201"/>
    </row>
    <row r="427" customFormat="false" ht="18" hidden="false" customHeight="true" outlineLevel="0" collapsed="false">
      <c r="A427" s="231"/>
      <c r="B427" s="201"/>
      <c r="C427" s="201"/>
    </row>
    <row r="428" customFormat="false" ht="18" hidden="false" customHeight="true" outlineLevel="0" collapsed="false">
      <c r="A428" s="231"/>
      <c r="B428" s="201"/>
      <c r="C428" s="201"/>
    </row>
    <row r="429" customFormat="false" ht="18" hidden="false" customHeight="true" outlineLevel="0" collapsed="false">
      <c r="A429" s="231"/>
      <c r="B429" s="201"/>
      <c r="C429" s="201"/>
    </row>
    <row r="430" customFormat="false" ht="18" hidden="false" customHeight="true" outlineLevel="0" collapsed="false">
      <c r="A430" s="231"/>
      <c r="B430" s="201"/>
      <c r="C430" s="201"/>
    </row>
    <row r="431" customFormat="false" ht="18" hidden="false" customHeight="true" outlineLevel="0" collapsed="false">
      <c r="A431" s="231"/>
      <c r="B431" s="201"/>
      <c r="C431" s="201"/>
    </row>
    <row r="432" customFormat="false" ht="18" hidden="false" customHeight="true" outlineLevel="0" collapsed="false">
      <c r="A432" s="231"/>
      <c r="B432" s="201"/>
      <c r="C432" s="201"/>
    </row>
    <row r="433" customFormat="false" ht="18" hidden="false" customHeight="true" outlineLevel="0" collapsed="false">
      <c r="A433" s="231"/>
      <c r="B433" s="201"/>
      <c r="C433" s="201"/>
    </row>
    <row r="434" customFormat="false" ht="18" hidden="false" customHeight="true" outlineLevel="0" collapsed="false">
      <c r="A434" s="231"/>
      <c r="B434" s="201"/>
      <c r="C434" s="201"/>
    </row>
    <row r="435" customFormat="false" ht="18" hidden="false" customHeight="true" outlineLevel="0" collapsed="false">
      <c r="A435" s="231"/>
      <c r="B435" s="201"/>
      <c r="C435" s="201"/>
    </row>
    <row r="436" customFormat="false" ht="18" hidden="false" customHeight="true" outlineLevel="0" collapsed="false">
      <c r="A436" s="231"/>
      <c r="B436" s="201"/>
      <c r="C436" s="201"/>
    </row>
    <row r="437" customFormat="false" ht="18" hidden="false" customHeight="true" outlineLevel="0" collapsed="false">
      <c r="A437" s="231"/>
      <c r="B437" s="201"/>
      <c r="C437" s="201"/>
    </row>
    <row r="438" customFormat="false" ht="18" hidden="false" customHeight="true" outlineLevel="0" collapsed="false">
      <c r="A438" s="231"/>
      <c r="B438" s="201"/>
      <c r="C438" s="201"/>
    </row>
    <row r="439" customFormat="false" ht="18" hidden="false" customHeight="true" outlineLevel="0" collapsed="false">
      <c r="A439" s="231"/>
      <c r="B439" s="201"/>
      <c r="C439" s="201"/>
    </row>
    <row r="440" customFormat="false" ht="18" hidden="false" customHeight="true" outlineLevel="0" collapsed="false">
      <c r="A440" s="231"/>
      <c r="B440" s="201"/>
      <c r="C440" s="201"/>
    </row>
    <row r="441" customFormat="false" ht="18" hidden="false" customHeight="true" outlineLevel="0" collapsed="false">
      <c r="A441" s="231"/>
      <c r="B441" s="201"/>
      <c r="C441" s="201"/>
    </row>
    <row r="442" customFormat="false" ht="18" hidden="false" customHeight="true" outlineLevel="0" collapsed="false">
      <c r="A442" s="231"/>
      <c r="B442" s="201"/>
      <c r="C442" s="201"/>
    </row>
    <row r="443" customFormat="false" ht="18" hidden="false" customHeight="true" outlineLevel="0" collapsed="false">
      <c r="A443" s="231"/>
      <c r="B443" s="201"/>
      <c r="C443" s="201"/>
    </row>
    <row r="444" customFormat="false" ht="18" hidden="false" customHeight="true" outlineLevel="0" collapsed="false">
      <c r="A444" s="231"/>
      <c r="B444" s="201"/>
      <c r="C444" s="201"/>
    </row>
    <row r="445" customFormat="false" ht="18" hidden="false" customHeight="true" outlineLevel="0" collapsed="false">
      <c r="A445" s="231"/>
      <c r="B445" s="201"/>
      <c r="C445" s="201"/>
    </row>
    <row r="446" customFormat="false" ht="18" hidden="false" customHeight="true" outlineLevel="0" collapsed="false">
      <c r="A446" s="231"/>
      <c r="B446" s="201"/>
      <c r="C446" s="201"/>
    </row>
    <row r="447" customFormat="false" ht="18" hidden="false" customHeight="true" outlineLevel="0" collapsed="false">
      <c r="A447" s="231"/>
      <c r="B447" s="201"/>
      <c r="C447" s="201"/>
    </row>
    <row r="448" customFormat="false" ht="18" hidden="false" customHeight="true" outlineLevel="0" collapsed="false">
      <c r="A448" s="231"/>
      <c r="B448" s="201"/>
      <c r="C448" s="201"/>
    </row>
    <row r="449" customFormat="false" ht="18" hidden="false" customHeight="true" outlineLevel="0" collapsed="false">
      <c r="A449" s="231"/>
      <c r="B449" s="201"/>
      <c r="C449" s="201"/>
    </row>
    <row r="450" customFormat="false" ht="18" hidden="false" customHeight="true" outlineLevel="0" collapsed="false">
      <c r="A450" s="231"/>
      <c r="B450" s="201"/>
      <c r="C450" s="201"/>
    </row>
    <row r="451" customFormat="false" ht="18" hidden="false" customHeight="true" outlineLevel="0" collapsed="false">
      <c r="A451" s="231"/>
      <c r="B451" s="201"/>
      <c r="C451" s="201"/>
    </row>
    <row r="452" customFormat="false" ht="18" hidden="false" customHeight="true" outlineLevel="0" collapsed="false">
      <c r="A452" s="231"/>
      <c r="B452" s="201"/>
      <c r="C452" s="201"/>
    </row>
    <row r="453" customFormat="false" ht="18" hidden="false" customHeight="true" outlineLevel="0" collapsed="false">
      <c r="A453" s="231"/>
      <c r="B453" s="201"/>
      <c r="C453" s="201"/>
    </row>
    <row r="454" customFormat="false" ht="18" hidden="false" customHeight="true" outlineLevel="0" collapsed="false">
      <c r="A454" s="231"/>
      <c r="B454" s="201"/>
      <c r="C454" s="201"/>
    </row>
    <row r="455" customFormat="false" ht="18" hidden="false" customHeight="true" outlineLevel="0" collapsed="false">
      <c r="A455" s="231"/>
      <c r="B455" s="201"/>
      <c r="C455" s="201"/>
    </row>
    <row r="456" customFormat="false" ht="18" hidden="false" customHeight="true" outlineLevel="0" collapsed="false">
      <c r="A456" s="231"/>
      <c r="B456" s="201"/>
      <c r="C456" s="201"/>
    </row>
    <row r="457" customFormat="false" ht="18" hidden="false" customHeight="true" outlineLevel="0" collapsed="false">
      <c r="A457" s="231"/>
      <c r="B457" s="201"/>
      <c r="C457" s="201"/>
    </row>
    <row r="458" customFormat="false" ht="18" hidden="false" customHeight="true" outlineLevel="0" collapsed="false">
      <c r="A458" s="231"/>
      <c r="B458" s="201"/>
      <c r="C458" s="201"/>
    </row>
    <row r="459" customFormat="false" ht="18" hidden="false" customHeight="true" outlineLevel="0" collapsed="false">
      <c r="A459" s="231"/>
      <c r="B459" s="201"/>
      <c r="C459" s="201"/>
    </row>
    <row r="460" customFormat="false" ht="18" hidden="false" customHeight="true" outlineLevel="0" collapsed="false">
      <c r="A460" s="231"/>
      <c r="B460" s="201"/>
      <c r="C460" s="201"/>
    </row>
    <row r="461" customFormat="false" ht="18" hidden="false" customHeight="true" outlineLevel="0" collapsed="false">
      <c r="A461" s="231"/>
      <c r="B461" s="201"/>
      <c r="C461" s="201"/>
    </row>
    <row r="462" customFormat="false" ht="18" hidden="false" customHeight="true" outlineLevel="0" collapsed="false">
      <c r="A462" s="231"/>
      <c r="B462" s="201"/>
      <c r="C462" s="201"/>
    </row>
    <row r="463" customFormat="false" ht="18" hidden="false" customHeight="true" outlineLevel="0" collapsed="false">
      <c r="A463" s="231"/>
      <c r="B463" s="201"/>
      <c r="C463" s="201"/>
    </row>
    <row r="464" customFormat="false" ht="18" hidden="false" customHeight="true" outlineLevel="0" collapsed="false">
      <c r="A464" s="231"/>
      <c r="B464" s="201"/>
      <c r="C464" s="201"/>
    </row>
    <row r="465" customFormat="false" ht="18" hidden="false" customHeight="true" outlineLevel="0" collapsed="false">
      <c r="A465" s="231"/>
      <c r="B465" s="201"/>
      <c r="C465" s="201"/>
    </row>
    <row r="466" customFormat="false" ht="18" hidden="false" customHeight="true" outlineLevel="0" collapsed="false">
      <c r="A466" s="231"/>
      <c r="B466" s="201"/>
      <c r="C466" s="201"/>
    </row>
    <row r="467" customFormat="false" ht="18" hidden="false" customHeight="true" outlineLevel="0" collapsed="false">
      <c r="A467" s="231"/>
      <c r="B467" s="201"/>
      <c r="C467" s="201"/>
    </row>
    <row r="468" customFormat="false" ht="18" hidden="false" customHeight="true" outlineLevel="0" collapsed="false">
      <c r="A468" s="231"/>
      <c r="B468" s="201"/>
      <c r="C468" s="201"/>
    </row>
    <row r="469" customFormat="false" ht="18" hidden="false" customHeight="true" outlineLevel="0" collapsed="false">
      <c r="A469" s="231"/>
      <c r="B469" s="201"/>
      <c r="C469" s="201"/>
    </row>
    <row r="470" customFormat="false" ht="18" hidden="false" customHeight="true" outlineLevel="0" collapsed="false">
      <c r="A470" s="231"/>
      <c r="B470" s="201"/>
      <c r="C470" s="201"/>
    </row>
    <row r="471" customFormat="false" ht="18" hidden="false" customHeight="true" outlineLevel="0" collapsed="false">
      <c r="A471" s="231"/>
      <c r="B471" s="201"/>
      <c r="C471" s="201"/>
    </row>
    <row r="472" customFormat="false" ht="18" hidden="false" customHeight="true" outlineLevel="0" collapsed="false">
      <c r="A472" s="231"/>
      <c r="B472" s="201"/>
      <c r="C472" s="201"/>
    </row>
    <row r="473" customFormat="false" ht="18" hidden="false" customHeight="true" outlineLevel="0" collapsed="false">
      <c r="A473" s="231"/>
      <c r="B473" s="201"/>
      <c r="C473" s="201"/>
    </row>
    <row r="474" customFormat="false" ht="18" hidden="false" customHeight="true" outlineLevel="0" collapsed="false">
      <c r="A474" s="231"/>
      <c r="B474" s="201"/>
      <c r="C474" s="201"/>
    </row>
    <row r="475" customFormat="false" ht="18" hidden="false" customHeight="true" outlineLevel="0" collapsed="false">
      <c r="A475" s="231"/>
      <c r="B475" s="201"/>
      <c r="C475" s="201"/>
    </row>
    <row r="476" customFormat="false" ht="18" hidden="false" customHeight="true" outlineLevel="0" collapsed="false">
      <c r="A476" s="231"/>
      <c r="B476" s="201"/>
      <c r="C476" s="201"/>
    </row>
    <row r="477" customFormat="false" ht="18" hidden="false" customHeight="true" outlineLevel="0" collapsed="false">
      <c r="A477" s="231"/>
      <c r="B477" s="201"/>
      <c r="C477" s="201"/>
    </row>
    <row r="478" customFormat="false" ht="18" hidden="false" customHeight="true" outlineLevel="0" collapsed="false">
      <c r="A478" s="231"/>
      <c r="B478" s="201"/>
      <c r="C478" s="201"/>
    </row>
    <row r="479" customFormat="false" ht="18" hidden="false" customHeight="true" outlineLevel="0" collapsed="false">
      <c r="A479" s="231"/>
      <c r="B479" s="201"/>
      <c r="C479" s="201"/>
    </row>
    <row r="480" customFormat="false" ht="18" hidden="false" customHeight="true" outlineLevel="0" collapsed="false">
      <c r="A480" s="231"/>
      <c r="B480" s="201"/>
      <c r="C480" s="201"/>
    </row>
    <row r="481" customFormat="false" ht="18" hidden="false" customHeight="true" outlineLevel="0" collapsed="false">
      <c r="A481" s="231"/>
      <c r="B481" s="201"/>
      <c r="C481" s="201"/>
    </row>
    <row r="482" customFormat="false" ht="18" hidden="false" customHeight="true" outlineLevel="0" collapsed="false">
      <c r="A482" s="231"/>
      <c r="B482" s="201"/>
      <c r="C482" s="201"/>
    </row>
    <row r="483" customFormat="false" ht="18" hidden="false" customHeight="true" outlineLevel="0" collapsed="false">
      <c r="A483" s="231"/>
      <c r="B483" s="201"/>
      <c r="C483" s="201"/>
    </row>
    <row r="484" customFormat="false" ht="18" hidden="false" customHeight="true" outlineLevel="0" collapsed="false">
      <c r="A484" s="231"/>
      <c r="B484" s="201"/>
      <c r="C484" s="201"/>
    </row>
    <row r="485" customFormat="false" ht="18" hidden="false" customHeight="true" outlineLevel="0" collapsed="false">
      <c r="A485" s="231"/>
      <c r="B485" s="201"/>
      <c r="C485" s="201"/>
    </row>
    <row r="486" customFormat="false" ht="18" hidden="false" customHeight="true" outlineLevel="0" collapsed="false">
      <c r="A486" s="231"/>
      <c r="B486" s="201"/>
      <c r="C486" s="201"/>
    </row>
    <row r="487" customFormat="false" ht="18" hidden="false" customHeight="true" outlineLevel="0" collapsed="false">
      <c r="A487" s="231"/>
      <c r="B487" s="201"/>
      <c r="C487" s="201"/>
    </row>
    <row r="488" customFormat="false" ht="18" hidden="false" customHeight="true" outlineLevel="0" collapsed="false">
      <c r="A488" s="231"/>
      <c r="B488" s="201"/>
      <c r="C488" s="201"/>
    </row>
    <row r="489" customFormat="false" ht="18" hidden="false" customHeight="true" outlineLevel="0" collapsed="false">
      <c r="A489" s="231"/>
      <c r="B489" s="201"/>
      <c r="C489" s="201"/>
    </row>
    <row r="490" customFormat="false" ht="18" hidden="false" customHeight="true" outlineLevel="0" collapsed="false">
      <c r="A490" s="231"/>
      <c r="B490" s="201"/>
      <c r="C490" s="201"/>
    </row>
    <row r="491" customFormat="false" ht="18" hidden="false" customHeight="true" outlineLevel="0" collapsed="false">
      <c r="A491" s="231"/>
      <c r="B491" s="201"/>
      <c r="C491" s="201"/>
    </row>
    <row r="492" customFormat="false" ht="18" hidden="false" customHeight="true" outlineLevel="0" collapsed="false">
      <c r="A492" s="231"/>
      <c r="B492" s="201"/>
      <c r="C492" s="201"/>
    </row>
    <row r="493" customFormat="false" ht="18" hidden="false" customHeight="true" outlineLevel="0" collapsed="false">
      <c r="A493" s="231"/>
      <c r="B493" s="201"/>
      <c r="C493" s="201"/>
    </row>
    <row r="494" customFormat="false" ht="18" hidden="false" customHeight="true" outlineLevel="0" collapsed="false">
      <c r="A494" s="231"/>
      <c r="B494" s="201"/>
      <c r="C494" s="201"/>
    </row>
    <row r="495" customFormat="false" ht="18" hidden="false" customHeight="true" outlineLevel="0" collapsed="false">
      <c r="A495" s="231"/>
      <c r="B495" s="201"/>
      <c r="C495" s="201"/>
    </row>
    <row r="496" customFormat="false" ht="18" hidden="false" customHeight="true" outlineLevel="0" collapsed="false">
      <c r="A496" s="231"/>
      <c r="B496" s="201"/>
      <c r="C496" s="201"/>
    </row>
    <row r="497" customFormat="false" ht="18" hidden="false" customHeight="true" outlineLevel="0" collapsed="false">
      <c r="A497" s="231"/>
      <c r="B497" s="201"/>
      <c r="C497" s="201"/>
    </row>
    <row r="498" customFormat="false" ht="18" hidden="false" customHeight="true" outlineLevel="0" collapsed="false">
      <c r="A498" s="231"/>
      <c r="B498" s="201"/>
      <c r="C498" s="201"/>
    </row>
    <row r="499" customFormat="false" ht="18" hidden="false" customHeight="true" outlineLevel="0" collapsed="false">
      <c r="A499" s="231"/>
      <c r="B499" s="201"/>
      <c r="C499" s="201"/>
    </row>
    <row r="500" customFormat="false" ht="18" hidden="false" customHeight="true" outlineLevel="0" collapsed="false">
      <c r="A500" s="231"/>
      <c r="B500" s="201"/>
      <c r="C500" s="201"/>
    </row>
    <row r="501" customFormat="false" ht="18" hidden="false" customHeight="true" outlineLevel="0" collapsed="false">
      <c r="A501" s="231"/>
      <c r="B501" s="201"/>
      <c r="C501" s="201"/>
    </row>
    <row r="502" customFormat="false" ht="18" hidden="false" customHeight="true" outlineLevel="0" collapsed="false">
      <c r="A502" s="231"/>
      <c r="B502" s="201"/>
      <c r="C502" s="201"/>
    </row>
    <row r="503" customFormat="false" ht="18" hidden="false" customHeight="true" outlineLevel="0" collapsed="false">
      <c r="A503" s="231"/>
      <c r="B503" s="201"/>
      <c r="C503" s="201"/>
    </row>
    <row r="504" customFormat="false" ht="18" hidden="false" customHeight="true" outlineLevel="0" collapsed="false">
      <c r="A504" s="231"/>
      <c r="B504" s="201"/>
      <c r="C504" s="201"/>
    </row>
    <row r="505" customFormat="false" ht="18" hidden="false" customHeight="true" outlineLevel="0" collapsed="false">
      <c r="A505" s="231"/>
      <c r="B505" s="201"/>
      <c r="C505" s="201"/>
    </row>
    <row r="506" customFormat="false" ht="18" hidden="false" customHeight="true" outlineLevel="0" collapsed="false">
      <c r="A506" s="231"/>
      <c r="B506" s="201"/>
      <c r="C506" s="201"/>
    </row>
    <row r="507" customFormat="false" ht="18" hidden="false" customHeight="true" outlineLevel="0" collapsed="false">
      <c r="A507" s="231"/>
      <c r="B507" s="201"/>
      <c r="C507" s="201"/>
    </row>
    <row r="508" customFormat="false" ht="18" hidden="false" customHeight="true" outlineLevel="0" collapsed="false">
      <c r="A508" s="231"/>
      <c r="B508" s="201"/>
      <c r="C508" s="201"/>
    </row>
    <row r="509" customFormat="false" ht="18" hidden="false" customHeight="true" outlineLevel="0" collapsed="false">
      <c r="A509" s="231"/>
      <c r="B509" s="201"/>
      <c r="C509" s="201"/>
    </row>
    <row r="510" customFormat="false" ht="18" hidden="false" customHeight="true" outlineLevel="0" collapsed="false">
      <c r="A510" s="231"/>
      <c r="B510" s="201"/>
      <c r="C510" s="201"/>
    </row>
    <row r="511" customFormat="false" ht="18" hidden="false" customHeight="true" outlineLevel="0" collapsed="false">
      <c r="A511" s="231"/>
      <c r="B511" s="201"/>
      <c r="C511" s="201"/>
    </row>
    <row r="512" customFormat="false" ht="18" hidden="false" customHeight="true" outlineLevel="0" collapsed="false">
      <c r="A512" s="231"/>
      <c r="B512" s="201"/>
      <c r="C512" s="201"/>
    </row>
    <row r="513" customFormat="false" ht="18" hidden="false" customHeight="true" outlineLevel="0" collapsed="false">
      <c r="A513" s="231"/>
      <c r="B513" s="201"/>
      <c r="C513" s="201"/>
    </row>
    <row r="514" customFormat="false" ht="18" hidden="false" customHeight="true" outlineLevel="0" collapsed="false">
      <c r="A514" s="231"/>
      <c r="B514" s="201"/>
      <c r="C514" s="201"/>
    </row>
    <row r="515" customFormat="false" ht="18" hidden="false" customHeight="true" outlineLevel="0" collapsed="false">
      <c r="A515" s="231"/>
      <c r="B515" s="201"/>
      <c r="C515" s="201"/>
    </row>
    <row r="516" customFormat="false" ht="18" hidden="false" customHeight="true" outlineLevel="0" collapsed="false">
      <c r="A516" s="231"/>
      <c r="B516" s="201"/>
      <c r="C516" s="201"/>
    </row>
    <row r="517" customFormat="false" ht="18" hidden="false" customHeight="true" outlineLevel="0" collapsed="false">
      <c r="A517" s="231"/>
      <c r="B517" s="201"/>
      <c r="C517" s="201"/>
    </row>
    <row r="518" customFormat="false" ht="18" hidden="false" customHeight="true" outlineLevel="0" collapsed="false">
      <c r="A518" s="231"/>
      <c r="B518" s="201"/>
      <c r="C518" s="201"/>
    </row>
    <row r="519" customFormat="false" ht="18" hidden="false" customHeight="true" outlineLevel="0" collapsed="false">
      <c r="A519" s="231"/>
      <c r="B519" s="201"/>
      <c r="C519" s="201"/>
    </row>
    <row r="520" customFormat="false" ht="18" hidden="false" customHeight="true" outlineLevel="0" collapsed="false">
      <c r="A520" s="231"/>
      <c r="B520" s="201"/>
      <c r="C520" s="201"/>
    </row>
    <row r="521" customFormat="false" ht="18" hidden="false" customHeight="true" outlineLevel="0" collapsed="false">
      <c r="A521" s="231"/>
      <c r="B521" s="201"/>
      <c r="C521" s="201"/>
    </row>
    <row r="522" customFormat="false" ht="18" hidden="false" customHeight="true" outlineLevel="0" collapsed="false">
      <c r="A522" s="231"/>
      <c r="B522" s="201"/>
      <c r="C522" s="201"/>
    </row>
    <row r="523" customFormat="false" ht="18" hidden="false" customHeight="true" outlineLevel="0" collapsed="false">
      <c r="A523" s="231"/>
      <c r="B523" s="201"/>
      <c r="C523" s="201"/>
    </row>
    <row r="524" customFormat="false" ht="18" hidden="false" customHeight="true" outlineLevel="0" collapsed="false">
      <c r="A524" s="231"/>
      <c r="B524" s="201"/>
      <c r="C524" s="201"/>
    </row>
    <row r="525" customFormat="false" ht="18" hidden="false" customHeight="true" outlineLevel="0" collapsed="false">
      <c r="A525" s="231"/>
      <c r="B525" s="201"/>
      <c r="C525" s="201"/>
    </row>
    <row r="526" customFormat="false" ht="18" hidden="false" customHeight="true" outlineLevel="0" collapsed="false">
      <c r="A526" s="231"/>
      <c r="B526" s="201"/>
      <c r="C526" s="201"/>
    </row>
    <row r="527" customFormat="false" ht="18" hidden="false" customHeight="true" outlineLevel="0" collapsed="false">
      <c r="A527" s="231"/>
      <c r="B527" s="201"/>
      <c r="C527" s="201"/>
    </row>
    <row r="528" customFormat="false" ht="18" hidden="false" customHeight="true" outlineLevel="0" collapsed="false">
      <c r="A528" s="231"/>
      <c r="B528" s="201"/>
      <c r="C528" s="201"/>
    </row>
    <row r="529" customFormat="false" ht="18" hidden="false" customHeight="true" outlineLevel="0" collapsed="false">
      <c r="A529" s="231"/>
      <c r="B529" s="201"/>
      <c r="C529" s="201"/>
    </row>
    <row r="530" customFormat="false" ht="18" hidden="false" customHeight="true" outlineLevel="0" collapsed="false">
      <c r="A530" s="231"/>
      <c r="B530" s="201"/>
      <c r="C530" s="201"/>
    </row>
    <row r="531" customFormat="false" ht="18" hidden="false" customHeight="true" outlineLevel="0" collapsed="false">
      <c r="A531" s="231"/>
      <c r="B531" s="201"/>
      <c r="C531" s="201"/>
    </row>
    <row r="532" customFormat="false" ht="18" hidden="false" customHeight="true" outlineLevel="0" collapsed="false">
      <c r="A532" s="231"/>
      <c r="B532" s="201"/>
      <c r="C532" s="201"/>
    </row>
    <row r="533" customFormat="false" ht="18" hidden="false" customHeight="true" outlineLevel="0" collapsed="false">
      <c r="A533" s="231"/>
      <c r="B533" s="201"/>
      <c r="C533" s="201"/>
    </row>
    <row r="534" customFormat="false" ht="18" hidden="false" customHeight="true" outlineLevel="0" collapsed="false">
      <c r="A534" s="231"/>
      <c r="B534" s="201"/>
      <c r="C534" s="201"/>
    </row>
    <row r="535" customFormat="false" ht="18" hidden="false" customHeight="true" outlineLevel="0" collapsed="false">
      <c r="A535" s="231"/>
      <c r="B535" s="201"/>
      <c r="C535" s="201"/>
    </row>
    <row r="536" customFormat="false" ht="18" hidden="false" customHeight="true" outlineLevel="0" collapsed="false">
      <c r="A536" s="231"/>
      <c r="B536" s="201"/>
      <c r="C536" s="201"/>
    </row>
    <row r="537" customFormat="false" ht="18" hidden="false" customHeight="true" outlineLevel="0" collapsed="false">
      <c r="A537" s="231"/>
      <c r="B537" s="201"/>
      <c r="C537" s="201"/>
    </row>
    <row r="538" customFormat="false" ht="18" hidden="false" customHeight="true" outlineLevel="0" collapsed="false">
      <c r="A538" s="231"/>
      <c r="B538" s="201"/>
      <c r="C538" s="201"/>
    </row>
    <row r="539" customFormat="false" ht="18" hidden="false" customHeight="true" outlineLevel="0" collapsed="false">
      <c r="A539" s="231"/>
      <c r="B539" s="201"/>
      <c r="C539" s="201"/>
    </row>
    <row r="540" customFormat="false" ht="18" hidden="false" customHeight="true" outlineLevel="0" collapsed="false">
      <c r="A540" s="231"/>
      <c r="B540" s="201"/>
      <c r="C540" s="201"/>
    </row>
    <row r="541" customFormat="false" ht="18" hidden="false" customHeight="true" outlineLevel="0" collapsed="false">
      <c r="A541" s="231"/>
      <c r="B541" s="201"/>
      <c r="C541" s="201"/>
    </row>
    <row r="542" customFormat="false" ht="18" hidden="false" customHeight="true" outlineLevel="0" collapsed="false">
      <c r="A542" s="231"/>
      <c r="B542" s="201"/>
      <c r="C542" s="201"/>
    </row>
    <row r="543" customFormat="false" ht="18" hidden="false" customHeight="true" outlineLevel="0" collapsed="false">
      <c r="A543" s="231"/>
      <c r="B543" s="201"/>
      <c r="C543" s="201"/>
    </row>
    <row r="544" customFormat="false" ht="18" hidden="false" customHeight="true" outlineLevel="0" collapsed="false">
      <c r="A544" s="231"/>
      <c r="B544" s="201"/>
      <c r="C544" s="201"/>
    </row>
    <row r="545" customFormat="false" ht="18" hidden="false" customHeight="true" outlineLevel="0" collapsed="false">
      <c r="A545" s="231"/>
      <c r="B545" s="201"/>
      <c r="C545" s="201"/>
    </row>
    <row r="546" customFormat="false" ht="18" hidden="false" customHeight="true" outlineLevel="0" collapsed="false">
      <c r="A546" s="231"/>
      <c r="B546" s="201"/>
      <c r="C546" s="201"/>
    </row>
    <row r="547" customFormat="false" ht="18" hidden="false" customHeight="true" outlineLevel="0" collapsed="false">
      <c r="A547" s="231"/>
      <c r="B547" s="201"/>
      <c r="C547" s="201"/>
    </row>
    <row r="548" customFormat="false" ht="18" hidden="false" customHeight="true" outlineLevel="0" collapsed="false">
      <c r="A548" s="231"/>
      <c r="B548" s="201"/>
      <c r="C548" s="201"/>
    </row>
    <row r="549" customFormat="false" ht="18" hidden="false" customHeight="true" outlineLevel="0" collapsed="false">
      <c r="A549" s="231"/>
      <c r="B549" s="201"/>
      <c r="C549" s="201"/>
    </row>
    <row r="550" customFormat="false" ht="18" hidden="false" customHeight="true" outlineLevel="0" collapsed="false">
      <c r="A550" s="231"/>
      <c r="B550" s="201"/>
      <c r="C550" s="201"/>
    </row>
    <row r="551" customFormat="false" ht="18" hidden="false" customHeight="true" outlineLevel="0" collapsed="false">
      <c r="A551" s="231"/>
      <c r="B551" s="201"/>
      <c r="C551" s="201"/>
    </row>
    <row r="552" customFormat="false" ht="18" hidden="false" customHeight="true" outlineLevel="0" collapsed="false">
      <c r="A552" s="231"/>
      <c r="B552" s="201"/>
      <c r="C552" s="201"/>
    </row>
    <row r="553" customFormat="false" ht="18" hidden="false" customHeight="true" outlineLevel="0" collapsed="false">
      <c r="A553" s="231"/>
      <c r="B553" s="201"/>
      <c r="C553" s="201"/>
    </row>
    <row r="554" customFormat="false" ht="18" hidden="false" customHeight="true" outlineLevel="0" collapsed="false">
      <c r="A554" s="231"/>
      <c r="B554" s="201"/>
      <c r="C554" s="201"/>
    </row>
    <row r="555" customFormat="false" ht="18" hidden="false" customHeight="true" outlineLevel="0" collapsed="false">
      <c r="A555" s="231"/>
      <c r="B555" s="201"/>
      <c r="C555" s="201"/>
    </row>
    <row r="556" customFormat="false" ht="18" hidden="false" customHeight="true" outlineLevel="0" collapsed="false">
      <c r="A556" s="231"/>
      <c r="B556" s="201"/>
      <c r="C556" s="201"/>
    </row>
    <row r="557" customFormat="false" ht="18" hidden="false" customHeight="true" outlineLevel="0" collapsed="false">
      <c r="A557" s="231"/>
      <c r="B557" s="201"/>
      <c r="C557" s="201"/>
    </row>
    <row r="558" customFormat="false" ht="18" hidden="false" customHeight="true" outlineLevel="0" collapsed="false">
      <c r="A558" s="231"/>
      <c r="B558" s="201"/>
      <c r="C558" s="201"/>
    </row>
    <row r="559" customFormat="false" ht="18" hidden="false" customHeight="true" outlineLevel="0" collapsed="false">
      <c r="A559" s="231"/>
      <c r="B559" s="201"/>
      <c r="C559" s="201"/>
    </row>
    <row r="560" customFormat="false" ht="18" hidden="false" customHeight="true" outlineLevel="0" collapsed="false">
      <c r="A560" s="231"/>
      <c r="B560" s="201"/>
      <c r="C560" s="201"/>
    </row>
    <row r="561" customFormat="false" ht="18" hidden="false" customHeight="true" outlineLevel="0" collapsed="false">
      <c r="A561" s="231"/>
      <c r="B561" s="201"/>
      <c r="C561" s="201"/>
    </row>
    <row r="562" customFormat="false" ht="18" hidden="false" customHeight="true" outlineLevel="0" collapsed="false">
      <c r="A562" s="231"/>
      <c r="B562" s="201"/>
      <c r="C562" s="201"/>
    </row>
    <row r="563" customFormat="false" ht="18" hidden="false" customHeight="true" outlineLevel="0" collapsed="false">
      <c r="A563" s="231"/>
      <c r="B563" s="201"/>
      <c r="C563" s="201"/>
    </row>
    <row r="564" customFormat="false" ht="18" hidden="false" customHeight="true" outlineLevel="0" collapsed="false">
      <c r="A564" s="231"/>
      <c r="B564" s="201"/>
      <c r="C564" s="201"/>
    </row>
    <row r="565" customFormat="false" ht="18" hidden="false" customHeight="true" outlineLevel="0" collapsed="false">
      <c r="A565" s="231"/>
      <c r="B565" s="201"/>
      <c r="C565" s="201"/>
    </row>
    <row r="566" customFormat="false" ht="18" hidden="false" customHeight="true" outlineLevel="0" collapsed="false">
      <c r="A566" s="231"/>
      <c r="B566" s="201"/>
      <c r="C566" s="201"/>
    </row>
    <row r="567" customFormat="false" ht="18" hidden="false" customHeight="true" outlineLevel="0" collapsed="false">
      <c r="A567" s="231"/>
      <c r="B567" s="201"/>
      <c r="C567" s="201"/>
    </row>
    <row r="568" customFormat="false" ht="18" hidden="false" customHeight="true" outlineLevel="0" collapsed="false">
      <c r="A568" s="231"/>
      <c r="B568" s="201"/>
      <c r="C568" s="201"/>
    </row>
    <row r="569" customFormat="false" ht="18" hidden="false" customHeight="true" outlineLevel="0" collapsed="false">
      <c r="A569" s="231"/>
      <c r="B569" s="201"/>
      <c r="C569" s="201"/>
    </row>
    <row r="570" customFormat="false" ht="18" hidden="false" customHeight="true" outlineLevel="0" collapsed="false">
      <c r="A570" s="231"/>
      <c r="B570" s="201"/>
      <c r="C570" s="201"/>
    </row>
    <row r="571" customFormat="false" ht="18" hidden="false" customHeight="true" outlineLevel="0" collapsed="false">
      <c r="A571" s="231"/>
      <c r="B571" s="201"/>
      <c r="C571" s="201"/>
    </row>
    <row r="572" customFormat="false" ht="18" hidden="false" customHeight="true" outlineLevel="0" collapsed="false">
      <c r="A572" s="231"/>
      <c r="B572" s="201"/>
      <c r="C572" s="201"/>
    </row>
    <row r="573" customFormat="false" ht="18" hidden="false" customHeight="true" outlineLevel="0" collapsed="false">
      <c r="A573" s="231"/>
      <c r="B573" s="201"/>
      <c r="C573" s="201"/>
    </row>
    <row r="574" customFormat="false" ht="18" hidden="false" customHeight="true" outlineLevel="0" collapsed="false">
      <c r="A574" s="231"/>
      <c r="B574" s="201"/>
      <c r="C574" s="201"/>
    </row>
    <row r="575" customFormat="false" ht="18" hidden="false" customHeight="true" outlineLevel="0" collapsed="false">
      <c r="A575" s="231"/>
      <c r="B575" s="201"/>
      <c r="C575" s="201"/>
    </row>
    <row r="576" customFormat="false" ht="18" hidden="false" customHeight="true" outlineLevel="0" collapsed="false">
      <c r="A576" s="231"/>
      <c r="B576" s="201"/>
      <c r="C576" s="201"/>
    </row>
    <row r="577" customFormat="false" ht="18" hidden="false" customHeight="true" outlineLevel="0" collapsed="false">
      <c r="A577" s="231"/>
      <c r="B577" s="201"/>
      <c r="C577" s="201"/>
    </row>
    <row r="578" customFormat="false" ht="18" hidden="false" customHeight="true" outlineLevel="0" collapsed="false">
      <c r="A578" s="231"/>
      <c r="B578" s="201"/>
      <c r="C578" s="201"/>
    </row>
    <row r="579" customFormat="false" ht="18" hidden="false" customHeight="true" outlineLevel="0" collapsed="false">
      <c r="A579" s="231"/>
      <c r="B579" s="201"/>
      <c r="C579" s="201"/>
    </row>
    <row r="580" customFormat="false" ht="18" hidden="false" customHeight="true" outlineLevel="0" collapsed="false">
      <c r="A580" s="231"/>
      <c r="B580" s="201"/>
      <c r="C580" s="201"/>
    </row>
    <row r="581" customFormat="false" ht="18" hidden="false" customHeight="true" outlineLevel="0" collapsed="false">
      <c r="A581" s="231"/>
      <c r="B581" s="201"/>
      <c r="C581" s="201"/>
    </row>
    <row r="582" customFormat="false" ht="18" hidden="false" customHeight="true" outlineLevel="0" collapsed="false">
      <c r="A582" s="231"/>
      <c r="B582" s="201"/>
      <c r="C582" s="201"/>
    </row>
    <row r="583" customFormat="false" ht="18" hidden="false" customHeight="true" outlineLevel="0" collapsed="false">
      <c r="A583" s="231"/>
      <c r="B583" s="201"/>
      <c r="C583" s="201"/>
    </row>
    <row r="584" customFormat="false" ht="18" hidden="false" customHeight="true" outlineLevel="0" collapsed="false">
      <c r="A584" s="231"/>
      <c r="B584" s="201"/>
      <c r="C584" s="201"/>
    </row>
    <row r="585" customFormat="false" ht="18" hidden="false" customHeight="true" outlineLevel="0" collapsed="false">
      <c r="A585" s="231"/>
      <c r="B585" s="201"/>
      <c r="C585" s="201"/>
    </row>
    <row r="586" customFormat="false" ht="18" hidden="false" customHeight="true" outlineLevel="0" collapsed="false">
      <c r="A586" s="231"/>
      <c r="B586" s="201"/>
      <c r="C586" s="201"/>
    </row>
    <row r="587" customFormat="false" ht="18" hidden="false" customHeight="true" outlineLevel="0" collapsed="false">
      <c r="A587" s="231"/>
      <c r="B587" s="201"/>
      <c r="C587" s="201"/>
    </row>
    <row r="588" customFormat="false" ht="18" hidden="false" customHeight="true" outlineLevel="0" collapsed="false">
      <c r="A588" s="231"/>
      <c r="B588" s="201"/>
      <c r="C588" s="201"/>
    </row>
    <row r="589" customFormat="false" ht="18" hidden="false" customHeight="true" outlineLevel="0" collapsed="false">
      <c r="A589" s="231"/>
      <c r="B589" s="201"/>
      <c r="C589" s="201"/>
    </row>
    <row r="590" customFormat="false" ht="18" hidden="false" customHeight="true" outlineLevel="0" collapsed="false">
      <c r="A590" s="231"/>
      <c r="B590" s="201"/>
      <c r="C590" s="201"/>
    </row>
    <row r="591" customFormat="false" ht="18" hidden="false" customHeight="true" outlineLevel="0" collapsed="false">
      <c r="A591" s="231"/>
      <c r="B591" s="201"/>
      <c r="C591" s="201"/>
    </row>
    <row r="592" customFormat="false" ht="18" hidden="false" customHeight="true" outlineLevel="0" collapsed="false">
      <c r="A592" s="231"/>
      <c r="B592" s="201"/>
      <c r="C592" s="201"/>
    </row>
    <row r="593" customFormat="false" ht="18" hidden="false" customHeight="true" outlineLevel="0" collapsed="false">
      <c r="A593" s="231"/>
      <c r="B593" s="201"/>
      <c r="C593" s="201"/>
    </row>
    <row r="594" customFormat="false" ht="18" hidden="false" customHeight="true" outlineLevel="0" collapsed="false">
      <c r="A594" s="231"/>
      <c r="B594" s="201"/>
      <c r="C594" s="201"/>
    </row>
    <row r="595" customFormat="false" ht="18" hidden="false" customHeight="true" outlineLevel="0" collapsed="false">
      <c r="A595" s="231"/>
      <c r="B595" s="201"/>
      <c r="C595" s="201"/>
    </row>
    <row r="596" customFormat="false" ht="18" hidden="false" customHeight="true" outlineLevel="0" collapsed="false">
      <c r="A596" s="231"/>
      <c r="B596" s="201"/>
      <c r="C596" s="201"/>
    </row>
    <row r="597" customFormat="false" ht="18" hidden="false" customHeight="true" outlineLevel="0" collapsed="false">
      <c r="A597" s="231"/>
      <c r="B597" s="201"/>
      <c r="C597" s="201"/>
    </row>
    <row r="598" customFormat="false" ht="18" hidden="false" customHeight="true" outlineLevel="0" collapsed="false">
      <c r="A598" s="231"/>
      <c r="B598" s="201"/>
      <c r="C598" s="201"/>
    </row>
    <row r="599" customFormat="false" ht="18" hidden="false" customHeight="true" outlineLevel="0" collapsed="false">
      <c r="A599" s="231"/>
      <c r="B599" s="201"/>
      <c r="C599" s="201"/>
    </row>
    <row r="600" customFormat="false" ht="18" hidden="false" customHeight="true" outlineLevel="0" collapsed="false">
      <c r="A600" s="231"/>
      <c r="B600" s="201"/>
      <c r="C600" s="201"/>
    </row>
    <row r="601" customFormat="false" ht="18" hidden="false" customHeight="true" outlineLevel="0" collapsed="false">
      <c r="A601" s="231"/>
      <c r="B601" s="201"/>
      <c r="C601" s="201"/>
    </row>
    <row r="602" customFormat="false" ht="18" hidden="false" customHeight="true" outlineLevel="0" collapsed="false">
      <c r="A602" s="231"/>
      <c r="B602" s="201"/>
      <c r="C602" s="201"/>
    </row>
    <row r="603" customFormat="false" ht="18" hidden="false" customHeight="true" outlineLevel="0" collapsed="false">
      <c r="A603" s="231"/>
      <c r="B603" s="201"/>
      <c r="C603" s="201"/>
    </row>
    <row r="604" customFormat="false" ht="18" hidden="false" customHeight="true" outlineLevel="0" collapsed="false">
      <c r="A604" s="231"/>
      <c r="B604" s="201"/>
      <c r="C604" s="201"/>
    </row>
    <row r="605" customFormat="false" ht="18" hidden="false" customHeight="true" outlineLevel="0" collapsed="false">
      <c r="A605" s="231"/>
      <c r="B605" s="201"/>
      <c r="C605" s="201"/>
    </row>
    <row r="606" customFormat="false" ht="18" hidden="false" customHeight="true" outlineLevel="0" collapsed="false">
      <c r="A606" s="231"/>
      <c r="B606" s="201"/>
      <c r="C606" s="201"/>
    </row>
    <row r="607" customFormat="false" ht="18" hidden="false" customHeight="true" outlineLevel="0" collapsed="false">
      <c r="A607" s="231"/>
      <c r="B607" s="201"/>
      <c r="C607" s="201"/>
    </row>
    <row r="608" customFormat="false" ht="18" hidden="false" customHeight="true" outlineLevel="0" collapsed="false">
      <c r="A608" s="231"/>
      <c r="B608" s="201"/>
      <c r="C608" s="201"/>
    </row>
    <row r="609" customFormat="false" ht="18" hidden="false" customHeight="true" outlineLevel="0" collapsed="false">
      <c r="A609" s="231"/>
      <c r="B609" s="201"/>
      <c r="C609" s="201"/>
    </row>
    <row r="610" customFormat="false" ht="18" hidden="false" customHeight="true" outlineLevel="0" collapsed="false">
      <c r="A610" s="231"/>
      <c r="B610" s="201"/>
      <c r="C610" s="201"/>
    </row>
    <row r="611" customFormat="false" ht="18" hidden="false" customHeight="true" outlineLevel="0" collapsed="false">
      <c r="A611" s="231"/>
      <c r="B611" s="201"/>
      <c r="C611" s="201"/>
    </row>
    <row r="612" customFormat="false" ht="18" hidden="false" customHeight="true" outlineLevel="0" collapsed="false">
      <c r="A612" s="231"/>
      <c r="B612" s="201"/>
      <c r="C612" s="201"/>
    </row>
    <row r="613" customFormat="false" ht="18" hidden="false" customHeight="true" outlineLevel="0" collapsed="false">
      <c r="A613" s="231"/>
      <c r="B613" s="201"/>
      <c r="C613" s="201"/>
    </row>
    <row r="614" customFormat="false" ht="18" hidden="false" customHeight="true" outlineLevel="0" collapsed="false">
      <c r="A614" s="231"/>
      <c r="B614" s="201"/>
      <c r="C614" s="201"/>
    </row>
    <row r="615" customFormat="false" ht="18" hidden="false" customHeight="true" outlineLevel="0" collapsed="false">
      <c r="A615" s="231"/>
      <c r="B615" s="201"/>
      <c r="C615" s="201"/>
    </row>
    <row r="616" customFormat="false" ht="18" hidden="false" customHeight="true" outlineLevel="0" collapsed="false">
      <c r="A616" s="231"/>
      <c r="B616" s="201"/>
      <c r="C616" s="201"/>
    </row>
    <row r="617" customFormat="false" ht="18" hidden="false" customHeight="true" outlineLevel="0" collapsed="false">
      <c r="A617" s="231"/>
      <c r="B617" s="201"/>
      <c r="C617" s="201"/>
    </row>
    <row r="618" customFormat="false" ht="18" hidden="false" customHeight="true" outlineLevel="0" collapsed="false">
      <c r="A618" s="231"/>
      <c r="B618" s="201"/>
      <c r="C618" s="201"/>
    </row>
    <row r="619" customFormat="false" ht="18" hidden="false" customHeight="true" outlineLevel="0" collapsed="false">
      <c r="A619" s="231"/>
      <c r="B619" s="201"/>
      <c r="C619" s="201"/>
    </row>
    <row r="620" customFormat="false" ht="18" hidden="false" customHeight="true" outlineLevel="0" collapsed="false">
      <c r="A620" s="231"/>
      <c r="B620" s="201"/>
      <c r="C620" s="201"/>
    </row>
    <row r="621" customFormat="false" ht="18" hidden="false" customHeight="true" outlineLevel="0" collapsed="false">
      <c r="A621" s="231"/>
      <c r="B621" s="201"/>
      <c r="C621" s="201"/>
    </row>
    <row r="622" customFormat="false" ht="18" hidden="false" customHeight="true" outlineLevel="0" collapsed="false">
      <c r="A622" s="231"/>
      <c r="B622" s="201"/>
      <c r="C622" s="201"/>
    </row>
    <row r="623" customFormat="false" ht="18" hidden="false" customHeight="true" outlineLevel="0" collapsed="false">
      <c r="A623" s="231"/>
      <c r="B623" s="201"/>
      <c r="C623" s="201"/>
    </row>
    <row r="624" customFormat="false" ht="18" hidden="false" customHeight="true" outlineLevel="0" collapsed="false">
      <c r="A624" s="231"/>
      <c r="B624" s="201"/>
      <c r="C624" s="201"/>
    </row>
    <row r="625" customFormat="false" ht="18" hidden="false" customHeight="true" outlineLevel="0" collapsed="false">
      <c r="A625" s="231"/>
      <c r="B625" s="201"/>
      <c r="C625" s="201"/>
    </row>
    <row r="626" customFormat="false" ht="18" hidden="false" customHeight="true" outlineLevel="0" collapsed="false">
      <c r="A626" s="231"/>
      <c r="B626" s="201"/>
      <c r="C626" s="201"/>
    </row>
    <row r="627" customFormat="false" ht="18" hidden="false" customHeight="true" outlineLevel="0" collapsed="false">
      <c r="A627" s="231"/>
      <c r="B627" s="201"/>
      <c r="C627" s="201"/>
    </row>
    <row r="628" customFormat="false" ht="18" hidden="false" customHeight="true" outlineLevel="0" collapsed="false">
      <c r="A628" s="231"/>
      <c r="B628" s="201"/>
      <c r="C628" s="201"/>
    </row>
    <row r="629" customFormat="false" ht="18" hidden="false" customHeight="true" outlineLevel="0" collapsed="false">
      <c r="A629" s="231"/>
      <c r="B629" s="201"/>
      <c r="C629" s="201"/>
    </row>
    <row r="630" customFormat="false" ht="18" hidden="false" customHeight="true" outlineLevel="0" collapsed="false">
      <c r="A630" s="231"/>
      <c r="B630" s="201"/>
      <c r="C630" s="201"/>
    </row>
    <row r="631" customFormat="false" ht="18" hidden="false" customHeight="true" outlineLevel="0" collapsed="false">
      <c r="A631" s="231"/>
      <c r="B631" s="201"/>
      <c r="C631" s="201"/>
    </row>
    <row r="632" customFormat="false" ht="18" hidden="false" customHeight="true" outlineLevel="0" collapsed="false">
      <c r="A632" s="231"/>
      <c r="B632" s="201"/>
      <c r="C632" s="201"/>
    </row>
    <row r="633" customFormat="false" ht="18" hidden="false" customHeight="true" outlineLevel="0" collapsed="false">
      <c r="A633" s="231"/>
      <c r="B633" s="201"/>
      <c r="C633" s="201"/>
    </row>
    <row r="634" customFormat="false" ht="18" hidden="false" customHeight="true" outlineLevel="0" collapsed="false">
      <c r="A634" s="231"/>
      <c r="B634" s="201"/>
      <c r="C634" s="201"/>
    </row>
    <row r="635" customFormat="false" ht="18" hidden="false" customHeight="true" outlineLevel="0" collapsed="false">
      <c r="A635" s="231"/>
      <c r="B635" s="201"/>
      <c r="C635" s="201"/>
    </row>
    <row r="636" customFormat="false" ht="18" hidden="false" customHeight="true" outlineLevel="0" collapsed="false">
      <c r="A636" s="231"/>
      <c r="B636" s="201"/>
      <c r="C636" s="201"/>
    </row>
    <row r="637" customFormat="false" ht="18" hidden="false" customHeight="true" outlineLevel="0" collapsed="false">
      <c r="A637" s="231"/>
      <c r="B637" s="201"/>
      <c r="C637" s="201"/>
    </row>
    <row r="638" customFormat="false" ht="18" hidden="false" customHeight="true" outlineLevel="0" collapsed="false">
      <c r="A638" s="231"/>
      <c r="B638" s="201"/>
      <c r="C638" s="201"/>
    </row>
    <row r="639" customFormat="false" ht="18" hidden="false" customHeight="true" outlineLevel="0" collapsed="false">
      <c r="A639" s="231"/>
      <c r="B639" s="201"/>
      <c r="C639" s="201"/>
    </row>
    <row r="640" customFormat="false" ht="18" hidden="false" customHeight="true" outlineLevel="0" collapsed="false">
      <c r="A640" s="231"/>
      <c r="B640" s="201"/>
      <c r="C640" s="201"/>
    </row>
    <row r="641" customFormat="false" ht="18" hidden="false" customHeight="true" outlineLevel="0" collapsed="false">
      <c r="A641" s="231"/>
      <c r="B641" s="201"/>
      <c r="C641" s="201"/>
    </row>
    <row r="642" customFormat="false" ht="18" hidden="false" customHeight="true" outlineLevel="0" collapsed="false">
      <c r="A642" s="231"/>
      <c r="B642" s="201"/>
      <c r="C642" s="201"/>
    </row>
    <row r="643" customFormat="false" ht="18" hidden="false" customHeight="true" outlineLevel="0" collapsed="false">
      <c r="A643" s="231"/>
      <c r="B643" s="201"/>
      <c r="C643" s="201"/>
    </row>
    <row r="644" customFormat="false" ht="18" hidden="false" customHeight="true" outlineLevel="0" collapsed="false">
      <c r="A644" s="233"/>
      <c r="B644" s="201"/>
      <c r="C644" s="201"/>
    </row>
    <row r="645" customFormat="false" ht="18" hidden="false" customHeight="true" outlineLevel="0" collapsed="false">
      <c r="A645" s="233"/>
      <c r="B645" s="201"/>
      <c r="C645" s="201"/>
    </row>
    <row r="646" customFormat="false" ht="18" hidden="false" customHeight="true" outlineLevel="0" collapsed="false">
      <c r="A646" s="233"/>
      <c r="B646" s="201"/>
      <c r="C646" s="201"/>
    </row>
    <row r="647" customFormat="false" ht="18" hidden="false" customHeight="true" outlineLevel="0" collapsed="false">
      <c r="A647" s="233"/>
      <c r="B647" s="201"/>
      <c r="C647" s="201"/>
    </row>
    <row r="648" customFormat="false" ht="18" hidden="false" customHeight="true" outlineLevel="0" collapsed="false"/>
    <row r="649" customFormat="false" ht="18" hidden="false" customHeight="true" outlineLevel="0" collapsed="false"/>
  </sheetData>
  <autoFilter ref="A3:B34"/>
  <mergeCells count="4">
    <mergeCell ref="A1:H1"/>
    <mergeCell ref="A2:B2"/>
    <mergeCell ref="D2:E2"/>
    <mergeCell ref="G2:H2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4"/>
  <sheetViews>
    <sheetView showFormulas="false" showGridLines="true" showRowColHeaders="true" showZeros="true" rightToLeft="false" tabSelected="true" showOutlineSymbols="true" defaultGridColor="true" view="pageBreakPreview" topLeftCell="A1" colorId="64" zoomScale="140" zoomScaleNormal="100" zoomScalePageLayoutView="140" workbookViewId="0">
      <selection pane="topLeft" activeCell="F39" activeCellId="0" sqref="F39"/>
    </sheetView>
  </sheetViews>
  <sheetFormatPr defaultRowHeight="14.4" zeroHeight="false" outlineLevelRow="0" outlineLevelCol="0"/>
  <cols>
    <col collapsed="false" customWidth="true" hidden="false" outlineLevel="0" max="1" min="1" style="0" width="22.44"/>
    <col collapsed="false" customWidth="true" hidden="false" outlineLevel="0" max="2" min="2" style="0" width="15.66"/>
    <col collapsed="false" customWidth="true" hidden="false" outlineLevel="0" max="3" min="3" style="0" width="3.56"/>
    <col collapsed="false" customWidth="true" hidden="false" outlineLevel="0" max="4" min="4" style="0" width="23.66"/>
    <col collapsed="false" customWidth="true" hidden="false" outlineLevel="0" max="5" min="5" style="0" width="18.33"/>
    <col collapsed="false" customWidth="true" hidden="false" outlineLevel="0" max="1025" min="6" style="0" width="8.56"/>
  </cols>
  <sheetData>
    <row r="2" customFormat="false" ht="14.4" hidden="false" customHeight="false" outlineLevel="0" collapsed="false">
      <c r="A2" s="0" t="s">
        <v>216</v>
      </c>
    </row>
    <row r="3" customFormat="false" ht="14.4" hidden="false" customHeight="false" outlineLevel="0" collapsed="false">
      <c r="A3" s="197" t="s">
        <v>185</v>
      </c>
      <c r="B3" s="234" t="s">
        <v>117</v>
      </c>
      <c r="D3" s="235" t="s">
        <v>117</v>
      </c>
      <c r="E3" s="235"/>
    </row>
    <row r="4" customFormat="false" ht="30" hidden="false" customHeight="true" outlineLevel="0" collapsed="false">
      <c r="A4" s="206" t="s">
        <v>208</v>
      </c>
      <c r="B4" s="202" t="n">
        <f aca="false">608763.63+588669.71+401567.69</f>
        <v>1599001.03</v>
      </c>
      <c r="D4" s="236" t="s">
        <v>3</v>
      </c>
      <c r="E4" s="237" t="s">
        <v>184</v>
      </c>
    </row>
    <row r="5" customFormat="false" ht="14.4" hidden="false" customHeight="false" outlineLevel="0" collapsed="false">
      <c r="A5" s="200" t="s">
        <v>192</v>
      </c>
      <c r="B5" s="202" t="n">
        <f aca="false">280000+150000+878235.8</f>
        <v>1308235.8</v>
      </c>
      <c r="D5" s="238" t="s">
        <v>187</v>
      </c>
      <c r="E5" s="216" t="n">
        <v>62528</v>
      </c>
    </row>
    <row r="6" customFormat="false" ht="14.4" hidden="false" customHeight="false" outlineLevel="0" collapsed="false">
      <c r="A6" s="200" t="s">
        <v>209</v>
      </c>
      <c r="B6" s="202" t="n">
        <v>368315.42</v>
      </c>
      <c r="D6" s="239" t="s">
        <v>189</v>
      </c>
      <c r="E6" s="216" t="n">
        <v>1200150</v>
      </c>
    </row>
    <row r="7" customFormat="false" ht="14.4" hidden="false" customHeight="false" outlineLevel="0" collapsed="false">
      <c r="A7" s="206" t="s">
        <v>193</v>
      </c>
      <c r="B7" s="202" t="n">
        <f aca="false">631250+126250+252500</f>
        <v>1010000</v>
      </c>
      <c r="D7" s="204" t="s">
        <v>191</v>
      </c>
      <c r="E7" s="240" t="n">
        <v>77669.38</v>
      </c>
    </row>
    <row r="8" customFormat="false" ht="14.4" hidden="false" customHeight="false" outlineLevel="0" collapsed="false">
      <c r="A8" s="204" t="s">
        <v>207</v>
      </c>
      <c r="B8" s="216" t="n">
        <f aca="false">40000</f>
        <v>40000</v>
      </c>
      <c r="D8" s="239" t="s">
        <v>192</v>
      </c>
      <c r="E8" s="216" t="n">
        <f aca="false">70000+420000+1230000</f>
        <v>1720000</v>
      </c>
    </row>
    <row r="9" customFormat="false" ht="14.4" hidden="false" customHeight="false" outlineLevel="0" collapsed="false">
      <c r="A9" s="208" t="s">
        <v>195</v>
      </c>
      <c r="B9" s="202" t="n">
        <f aca="false">50000+150000</f>
        <v>200000</v>
      </c>
      <c r="D9" s="215" t="s">
        <v>193</v>
      </c>
      <c r="E9" s="216" t="n">
        <v>757500</v>
      </c>
    </row>
    <row r="10" customFormat="false" ht="14.4" hidden="false" customHeight="false" outlineLevel="0" collapsed="false">
      <c r="A10" s="200" t="s">
        <v>188</v>
      </c>
      <c r="B10" s="202" t="n">
        <f aca="false">83632+7272+57272</f>
        <v>148176</v>
      </c>
      <c r="D10" s="239" t="s">
        <v>194</v>
      </c>
      <c r="E10" s="216" t="n">
        <v>12000</v>
      </c>
    </row>
    <row r="11" customFormat="false" ht="14.4" hidden="false" customHeight="false" outlineLevel="0" collapsed="false">
      <c r="A11" s="206" t="s">
        <v>196</v>
      </c>
      <c r="B11" s="202" t="n">
        <f aca="false">266159.35+163935.91</f>
        <v>430095.26</v>
      </c>
      <c r="D11" s="215" t="s">
        <v>195</v>
      </c>
      <c r="E11" s="240" t="n">
        <f aca="false">50000+50000</f>
        <v>100000</v>
      </c>
    </row>
    <row r="12" customFormat="false" ht="14.4" hidden="false" customHeight="false" outlineLevel="0" collapsed="false">
      <c r="A12" s="200" t="s">
        <v>210</v>
      </c>
      <c r="B12" s="202" t="n">
        <v>420000</v>
      </c>
      <c r="D12" s="215" t="s">
        <v>188</v>
      </c>
      <c r="E12" s="240" t="n">
        <f aca="false">90904+30000</f>
        <v>120904</v>
      </c>
    </row>
    <row r="13" customFormat="false" ht="14.4" hidden="false" customHeight="false" outlineLevel="0" collapsed="false">
      <c r="A13" s="200" t="s">
        <v>211</v>
      </c>
      <c r="B13" s="202" t="n">
        <v>87780</v>
      </c>
      <c r="D13" s="239" t="s">
        <v>196</v>
      </c>
      <c r="E13" s="216" t="n">
        <v>266159.354</v>
      </c>
    </row>
    <row r="14" customFormat="false" ht="14.4" hidden="false" customHeight="false" outlineLevel="0" collapsed="false">
      <c r="A14" s="200" t="s">
        <v>212</v>
      </c>
      <c r="B14" s="202" t="n">
        <v>983501.22</v>
      </c>
      <c r="D14" s="215" t="s">
        <v>190</v>
      </c>
      <c r="E14" s="240" t="n">
        <f aca="false">320000+410000+70000</f>
        <v>800000</v>
      </c>
    </row>
    <row r="15" customFormat="false" ht="14.4" hidden="false" customHeight="false" outlineLevel="0" collapsed="false">
      <c r="A15" s="200" t="s">
        <v>190</v>
      </c>
      <c r="B15" s="202" t="n">
        <f aca="false">320000+70000+480000</f>
        <v>870000</v>
      </c>
      <c r="D15" s="239" t="s">
        <v>197</v>
      </c>
      <c r="E15" s="216" t="n">
        <v>100000</v>
      </c>
    </row>
    <row r="16" customFormat="false" ht="14.4" hidden="false" customHeight="false" outlineLevel="0" collapsed="false">
      <c r="A16" s="200" t="s">
        <v>197</v>
      </c>
      <c r="B16" s="202" t="n">
        <v>100000</v>
      </c>
      <c r="D16" s="241" t="s">
        <v>198</v>
      </c>
      <c r="E16" s="216" t="n">
        <v>70000</v>
      </c>
    </row>
    <row r="17" customFormat="false" ht="14.4" hidden="false" customHeight="false" outlineLevel="0" collapsed="false">
      <c r="A17" s="200" t="s">
        <v>198</v>
      </c>
      <c r="B17" s="202" t="n">
        <v>40000</v>
      </c>
      <c r="D17" s="215" t="s">
        <v>199</v>
      </c>
      <c r="E17" s="240" t="n">
        <f aca="false">565260+108000</f>
        <v>673260</v>
      </c>
    </row>
    <row r="18" customFormat="false" ht="14.4" hidden="false" customHeight="false" outlineLevel="0" collapsed="false">
      <c r="A18" s="200" t="s">
        <v>199</v>
      </c>
      <c r="B18" s="202" t="n">
        <f aca="false">36000+185000+744000</f>
        <v>965000</v>
      </c>
      <c r="D18" s="215" t="s">
        <v>200</v>
      </c>
      <c r="E18" s="240" t="n">
        <f aca="false">271980.59</f>
        <v>271980.59</v>
      </c>
    </row>
    <row r="19" customFormat="false" ht="14.4" hidden="false" customHeight="false" outlineLevel="0" collapsed="false">
      <c r="A19" s="208" t="s">
        <v>189</v>
      </c>
      <c r="B19" s="202" t="n">
        <f aca="false">82950+88410</f>
        <v>171360</v>
      </c>
      <c r="D19" s="215" t="s">
        <v>201</v>
      </c>
      <c r="E19" s="240" t="n">
        <v>45000</v>
      </c>
    </row>
    <row r="20" customFormat="false" ht="14.4" hidden="false" customHeight="false" outlineLevel="0" collapsed="false">
      <c r="A20" s="200" t="s">
        <v>200</v>
      </c>
      <c r="B20" s="202" t="n">
        <f aca="false">30226.98+323378.11</f>
        <v>353605.09</v>
      </c>
      <c r="D20" s="215"/>
      <c r="E20" s="216"/>
    </row>
    <row r="21" customFormat="false" ht="14.4" hidden="false" customHeight="false" outlineLevel="0" collapsed="false">
      <c r="A21" s="206" t="s">
        <v>213</v>
      </c>
      <c r="B21" s="202" t="n">
        <v>1095219.7</v>
      </c>
      <c r="D21" s="239"/>
      <c r="E21" s="216"/>
    </row>
    <row r="22" customFormat="false" ht="14.4" hidden="false" customHeight="false" outlineLevel="0" collapsed="false">
      <c r="A22" s="200" t="s">
        <v>214</v>
      </c>
      <c r="B22" s="202" t="n">
        <f aca="false">45000+607701.97</f>
        <v>652701.97</v>
      </c>
      <c r="D22" s="239"/>
      <c r="E22" s="216"/>
    </row>
    <row r="23" customFormat="false" ht="14.4" hidden="false" customHeight="false" outlineLevel="0" collapsed="false">
      <c r="A23" s="200" t="s">
        <v>215</v>
      </c>
      <c r="B23" s="202" t="n">
        <f aca="false">519131.37+130000</f>
        <v>649131.37</v>
      </c>
      <c r="D23" s="241"/>
      <c r="E23" s="216"/>
    </row>
    <row r="24" customFormat="false" ht="14.4" hidden="false" customHeight="false" outlineLevel="0" collapsed="false">
      <c r="A24" s="209" t="s">
        <v>173</v>
      </c>
      <c r="B24" s="242" t="n">
        <v>3768.89</v>
      </c>
      <c r="D24" s="215"/>
      <c r="E24" s="240"/>
    </row>
    <row r="25" customFormat="false" ht="14.4" hidden="false" customHeight="false" outlineLevel="0" collapsed="false">
      <c r="A25" s="243"/>
      <c r="B25" s="244"/>
      <c r="D25" s="239"/>
      <c r="E25" s="216"/>
    </row>
    <row r="26" customFormat="false" ht="14.4" hidden="false" customHeight="false" outlineLevel="0" collapsed="false">
      <c r="A26" s="200"/>
      <c r="B26" s="202"/>
      <c r="D26" s="215"/>
      <c r="E26" s="240"/>
    </row>
    <row r="27" customFormat="false" ht="14.4" hidden="false" customHeight="false" outlineLevel="0" collapsed="false">
      <c r="A27" s="243"/>
      <c r="B27" s="244"/>
      <c r="D27" s="215"/>
      <c r="E27" s="216"/>
    </row>
    <row r="28" customFormat="false" ht="14.4" hidden="false" customHeight="false" outlineLevel="0" collapsed="false">
      <c r="A28" s="243"/>
      <c r="B28" s="244"/>
      <c r="D28" s="215"/>
      <c r="E28" s="240"/>
    </row>
    <row r="29" customFormat="false" ht="14.4" hidden="false" customHeight="false" outlineLevel="0" collapsed="false">
      <c r="A29" s="245"/>
      <c r="B29" s="246"/>
      <c r="D29" s="239"/>
      <c r="E29" s="216"/>
    </row>
    <row r="30" customFormat="false" ht="14.4" hidden="false" customHeight="false" outlineLevel="0" collapsed="false">
      <c r="A30" s="226" t="s">
        <v>117</v>
      </c>
      <c r="B30" s="230" t="n">
        <f aca="false">SUM(B4:B26)</f>
        <v>11495891.75</v>
      </c>
      <c r="D30" s="247" t="s">
        <v>117</v>
      </c>
      <c r="E30" s="248" t="n">
        <f aca="false">SUM(E5:E34)</f>
        <v>6277151.324</v>
      </c>
    </row>
    <row r="31" customFormat="false" ht="14.4" hidden="false" customHeight="false" outlineLevel="0" collapsed="false">
      <c r="D31" s="178"/>
      <c r="E31" s="176"/>
    </row>
    <row r="32" customFormat="false" ht="14.4" hidden="false" customHeight="false" outlineLevel="0" collapsed="false">
      <c r="D32" s="177"/>
      <c r="E32" s="166"/>
    </row>
    <row r="33" customFormat="false" ht="14.4" hidden="false" customHeight="false" outlineLevel="0" collapsed="false">
      <c r="D33" s="178"/>
      <c r="E33" s="166"/>
    </row>
    <row r="34" customFormat="false" ht="14.4" hidden="false" customHeight="false" outlineLevel="0" collapsed="false">
      <c r="D34" s="176"/>
      <c r="E34" s="166"/>
    </row>
  </sheetData>
  <mergeCells count="1">
    <mergeCell ref="D3:E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2018-05-08T13:33:55Z</dcterms:created>
  <dc:creator>Marcela Divair Martins Evangelista</dc:creator>
  <dc:description/>
  <dc:language>pt-BR</dc:language>
  <cp:lastModifiedBy>seds</cp:lastModifiedBy>
  <cp:lastPrinted>2019-05-14T13:10:54Z</cp:lastPrinted>
  <dcterms:modified xsi:type="dcterms:W3CDTF">2019-06-12T12:40:28Z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