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03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H7" i="1"/>
  <c r="J9"/>
  <c r="H10"/>
  <c r="J10" s="1"/>
  <c r="J11"/>
  <c r="H13"/>
  <c r="J13" s="1"/>
  <c r="J16"/>
  <c r="H17"/>
  <c r="J17" s="1"/>
  <c r="H20"/>
  <c r="J20" s="1"/>
  <c r="G21"/>
  <c r="I21"/>
  <c r="A17"/>
  <c r="A45"/>
  <c r="A47" s="1"/>
  <c r="H21" l="1"/>
  <c r="J7"/>
  <c r="J21" s="1"/>
  <c r="A25" s="1"/>
  <c r="A26" s="1"/>
</calcChain>
</file>

<file path=xl/sharedStrings.xml><?xml version="1.0" encoding="utf-8"?>
<sst xmlns="http://schemas.openxmlformats.org/spreadsheetml/2006/main" count="80" uniqueCount="72">
  <si>
    <t>DELIBERAÇÃO 57/2021 - EIXOS</t>
  </si>
  <si>
    <t xml:space="preserve">LINHA EDITAL </t>
  </si>
  <si>
    <t>VALOR DELIBERADO</t>
  </si>
  <si>
    <t>VALOR ATUAL</t>
  </si>
  <si>
    <t>VALOR A SER LIBERADO</t>
  </si>
  <si>
    <t>RESUMO SALDO LIVRE 150/131</t>
  </si>
  <si>
    <t>1.1.3</t>
  </si>
  <si>
    <t>LINHA 1  obj 1</t>
  </si>
  <si>
    <t>FONTE 150/131</t>
  </si>
  <si>
    <t>1.1.2</t>
  </si>
  <si>
    <t>LINHA 1 - obj 2</t>
  </si>
  <si>
    <t>SALDO DELIBERAÇÃO 028/2021</t>
  </si>
  <si>
    <t>3.1.2</t>
  </si>
  <si>
    <t>LINHA 2 - obj 1</t>
  </si>
  <si>
    <t>SALDO REND+TRANSF. MAIO FONTE 150</t>
  </si>
  <si>
    <t>3.1.3</t>
  </si>
  <si>
    <t>LINHA 2 - obj 2</t>
  </si>
  <si>
    <t>REND. + TRANSF. SETEMBRO FONTE 150</t>
  </si>
  <si>
    <t>3.1.6</t>
  </si>
  <si>
    <t>LINHA 3 - obj 1</t>
  </si>
  <si>
    <t>REND. + TRANSF. OUTUBRO FONTE 150</t>
  </si>
  <si>
    <t>4.1.3</t>
  </si>
  <si>
    <t>LINHA 3 - obj 2</t>
  </si>
  <si>
    <t>REND. + TRANSF. JUNHO FONTE 131</t>
  </si>
  <si>
    <t>5.1.1</t>
  </si>
  <si>
    <t>LINHA 4 - obj 1</t>
  </si>
  <si>
    <t>RENDIMENTO JULHO FONTE 131</t>
  </si>
  <si>
    <t>LINHA 4 - obj 2</t>
  </si>
  <si>
    <t>RENDIMENTO AGOSTO FONTE 31</t>
  </si>
  <si>
    <t>5.2.1</t>
  </si>
  <si>
    <t>LINHA 4 - obj 3</t>
  </si>
  <si>
    <t>RENDIMENTO SETEMBRO FONTE 31</t>
  </si>
  <si>
    <t>3.1.5</t>
  </si>
  <si>
    <t>LINHA 5 - obj 1</t>
  </si>
  <si>
    <t>RENDIMENTO OUTUBRO FONTE 31</t>
  </si>
  <si>
    <t>6.3.1</t>
  </si>
  <si>
    <t>LINHA 6 - obj 1</t>
  </si>
  <si>
    <t>TOTAL EM 31/10/2021 FONTE 150/131</t>
  </si>
  <si>
    <t>LINHA 6 - obj 2</t>
  </si>
  <si>
    <t>aporte deliberação 081/2016 - reunião 19/11/2021</t>
  </si>
  <si>
    <t>LINHA 6 - obj 3</t>
  </si>
  <si>
    <t>REND. + TRANSF. novembro FONTE 150</t>
  </si>
  <si>
    <t>6.1.4</t>
  </si>
  <si>
    <t>LINHA 7 - obj 1</t>
  </si>
  <si>
    <t>RENDIMENTO novembro FONTE 131</t>
  </si>
  <si>
    <t>TOTAL</t>
  </si>
  <si>
    <t>DÉBITOS FECOP + DREM FONTES 150/131</t>
  </si>
  <si>
    <t>REND. + TRANSF. DEZ FONTE 150</t>
  </si>
  <si>
    <t>REND. + TRANSF. DEZ FONTE 131</t>
  </si>
  <si>
    <t>TOTAL ATUALIZADO em 31/12/2021</t>
  </si>
  <si>
    <t>RESUMO SALDO LIVRE 284</t>
  </si>
  <si>
    <t>FONTE 284</t>
  </si>
  <si>
    <t>SALDO DELIBERAÇÃO 058/2021</t>
  </si>
  <si>
    <t>VALOR EM 30/10/2021 NA CONCILIÇÃO BANCÁRIA</t>
  </si>
  <si>
    <t>Fia Livre nov/2021</t>
  </si>
  <si>
    <t xml:space="preserve">TOTAL EM 31/11/2021 </t>
  </si>
  <si>
    <t>TOTAL EM 31/12/2021 FONTE 284</t>
  </si>
  <si>
    <t>Atualização 31/12/2021</t>
  </si>
  <si>
    <t>movimentação conta fia doação dez/2021</t>
  </si>
  <si>
    <t>TOTAL FINAL somando-se A DEL. 57/2021</t>
  </si>
  <si>
    <t>JÁ TRANSF. FIA 11.500.000</t>
  </si>
  <si>
    <t>Eixo</t>
  </si>
  <si>
    <t>Valor</t>
  </si>
  <si>
    <t>Objetivo</t>
  </si>
  <si>
    <r>
      <t xml:space="preserve">Inclusão das novas linhas de ação a ser dliberado com o </t>
    </r>
    <r>
      <rPr>
        <b/>
        <sz val="14"/>
        <rFont val="Arial"/>
        <family val="2"/>
      </rPr>
      <t>"SALDO LIVRE 2022.1 FONTES 150.131"</t>
    </r>
  </si>
  <si>
    <r>
      <t xml:space="preserve">Inclusão das novas linhas de ação a ser dliberado com o </t>
    </r>
    <r>
      <rPr>
        <b/>
        <sz val="14"/>
        <rFont val="Arial"/>
        <family val="2"/>
      </rPr>
      <t>"SALDO LIVRE 2022.1 FONTE 284"</t>
    </r>
  </si>
  <si>
    <t>REVISÃO DE SALDOS 2022 - PRIMEIRA ETAPA</t>
  </si>
  <si>
    <t>SALDOS DEL. 057/2021 CONFIMAR VALORES A SEREM LIBERADOS</t>
  </si>
  <si>
    <t>DELIBERAR EXCLUSIVAMENTE FONTE 284</t>
  </si>
  <si>
    <t>DELIBERAR EXCLUSIVAMENTE FONTES 150/131</t>
  </si>
  <si>
    <t>Tema</t>
  </si>
  <si>
    <t xml:space="preserve">Linha de Ação </t>
  </si>
</sst>
</file>

<file path=xl/styles.xml><?xml version="1.0" encoding="utf-8"?>
<styleSheet xmlns="http://schemas.openxmlformats.org/spreadsheetml/2006/main">
  <numFmts count="7">
    <numFmt numFmtId="8" formatCode="&quot;R$&quot;#,##0.00;[Red]\-&quot;R$&quot;#,##0.00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#,##0.00\ ;\(#,##0.00\);\-#\ ;\ @\ "/>
    <numFmt numFmtId="165" formatCode="_-&quot;R$ &quot;* #,##0.00_-;&quot;-R$ &quot;* #,##0.00_-;_-&quot;R$ &quot;* \-??_-;_-@_-"/>
    <numFmt numFmtId="166" formatCode="&quot;R$&quot;\ #,##0.00;[Red]\-&quot;R$&quot;\ #,##0.00"/>
    <numFmt numFmtId="167" formatCode="_-&quot;R$&quot;\ * #,##0.00_-;\-&quot;R$&quot;\ * #,##0.00_-;_-&quot;R$&quot;\ * &quot;-&quot;??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"/>
    </font>
    <font>
      <b/>
      <sz val="11"/>
      <color indexed="8"/>
      <name val="Calibri1"/>
      <charset val="1"/>
    </font>
    <font>
      <b/>
      <sz val="10"/>
      <color indexed="8"/>
      <name val="Arial"/>
      <family val="2"/>
      <charset val="1"/>
    </font>
    <font>
      <sz val="10"/>
      <color indexed="10"/>
      <name val="Arial"/>
      <family val="2"/>
      <charset val="1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4"/>
      <color indexed="8"/>
      <name val="Arial Black"/>
      <family val="2"/>
    </font>
    <font>
      <sz val="10"/>
      <color indexed="1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4"/>
      <color indexed="10"/>
      <name val="Arial"/>
      <family val="2"/>
    </font>
    <font>
      <sz val="14"/>
      <color indexed="8"/>
      <name val="Arial"/>
      <family val="2"/>
      <charset val="1"/>
    </font>
    <font>
      <sz val="14"/>
      <color indexed="8"/>
      <name val="Calibri"/>
      <family val="2"/>
      <charset val="1"/>
    </font>
    <font>
      <sz val="14"/>
      <color indexed="8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4"/>
      <name val="Arial"/>
      <family val="2"/>
    </font>
    <font>
      <b/>
      <sz val="16"/>
      <name val="Arial Black"/>
      <family val="2"/>
    </font>
    <font>
      <sz val="14"/>
      <color indexed="10"/>
      <name val="Arial"/>
      <family val="2"/>
      <charset val="1"/>
    </font>
    <font>
      <sz val="14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6"/>
      <color indexed="8"/>
      <name val="Calibri"/>
      <family val="2"/>
      <charset val="1"/>
    </font>
    <font>
      <sz val="16"/>
      <name val="Arial Black"/>
      <family val="2"/>
    </font>
    <font>
      <sz val="11"/>
      <color rgb="FFFF0000"/>
      <name val="Arial Black"/>
      <family val="2"/>
    </font>
    <font>
      <b/>
      <sz val="14"/>
      <color indexed="8"/>
      <name val="Arial"/>
      <family val="2"/>
      <charset val="1"/>
    </font>
    <font>
      <b/>
      <sz val="14"/>
      <color indexed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6" fontId="2" fillId="0" borderId="0"/>
    <xf numFmtId="0" fontId="2" fillId="0" borderId="0"/>
    <xf numFmtId="166" fontId="2" fillId="0" borderId="0"/>
  </cellStyleXfs>
  <cellXfs count="146">
    <xf numFmtId="0" fontId="0" fillId="0" borderId="0" xfId="0"/>
    <xf numFmtId="0" fontId="2" fillId="0" borderId="0" xfId="2"/>
    <xf numFmtId="164" fontId="3" fillId="0" borderId="0" xfId="3" applyNumberFormat="1" applyFont="1"/>
    <xf numFmtId="0" fontId="4" fillId="0" borderId="0" xfId="2" applyFont="1"/>
    <xf numFmtId="0" fontId="5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44" fontId="10" fillId="0" borderId="1" xfId="1" applyNumberFormat="1" applyFont="1" applyBorder="1" applyAlignment="1">
      <alignment horizontal="center" vertical="center"/>
    </xf>
    <xf numFmtId="166" fontId="11" fillId="0" borderId="1" xfId="4" applyNumberFormat="1" applyFont="1" applyBorder="1" applyAlignment="1">
      <alignment horizontal="center" vertical="center"/>
    </xf>
    <xf numFmtId="0" fontId="13" fillId="2" borderId="5" xfId="2" applyFont="1" applyFill="1" applyBorder="1"/>
    <xf numFmtId="0" fontId="14" fillId="0" borderId="0" xfId="2" applyFont="1" applyAlignment="1">
      <alignment horizontal="center"/>
    </xf>
    <xf numFmtId="0" fontId="15" fillId="0" borderId="0" xfId="2" applyFont="1"/>
    <xf numFmtId="0" fontId="16" fillId="0" borderId="0" xfId="0" applyFont="1"/>
    <xf numFmtId="166" fontId="11" fillId="0" borderId="1" xfId="0" applyNumberFormat="1" applyFont="1" applyBorder="1" applyAlignment="1">
      <alignment horizontal="center" vertical="center"/>
    </xf>
    <xf numFmtId="43" fontId="14" fillId="0" borderId="0" xfId="2" applyNumberFormat="1" applyFont="1" applyAlignment="1">
      <alignment horizontal="center"/>
    </xf>
    <xf numFmtId="8" fontId="11" fillId="0" borderId="1" xfId="4" applyNumberFormat="1" applyFont="1" applyBorder="1" applyAlignment="1">
      <alignment horizontal="center" vertical="center"/>
    </xf>
    <xf numFmtId="8" fontId="11" fillId="3" borderId="1" xfId="4" applyNumberFormat="1" applyFont="1" applyFill="1" applyBorder="1" applyAlignment="1">
      <alignment horizontal="center" vertical="center" wrapText="1"/>
    </xf>
    <xf numFmtId="44" fontId="14" fillId="0" borderId="0" xfId="2" applyNumberFormat="1" applyFont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8" fontId="19" fillId="0" borderId="9" xfId="0" applyNumberFormat="1" applyFont="1" applyBorder="1" applyAlignment="1">
      <alignment horizontal="center" vertical="center"/>
    </xf>
    <xf numFmtId="44" fontId="19" fillId="0" borderId="9" xfId="1" applyNumberFormat="1" applyFont="1" applyBorder="1" applyAlignment="1">
      <alignment horizontal="center" vertical="center"/>
    </xf>
    <xf numFmtId="166" fontId="20" fillId="0" borderId="9" xfId="0" applyNumberFormat="1" applyFont="1" applyBorder="1" applyAlignment="1">
      <alignment horizontal="center" vertical="center"/>
    </xf>
    <xf numFmtId="165" fontId="21" fillId="4" borderId="0" xfId="2" applyNumberFormat="1" applyFont="1" applyFill="1" applyBorder="1"/>
    <xf numFmtId="165" fontId="14" fillId="0" borderId="0" xfId="2" applyNumberFormat="1" applyFont="1" applyAlignment="1">
      <alignment horizontal="center"/>
    </xf>
    <xf numFmtId="0" fontId="23" fillId="0" borderId="0" xfId="2" applyFont="1" applyBorder="1" applyAlignment="1">
      <alignment horizontal="center"/>
    </xf>
    <xf numFmtId="167" fontId="24" fillId="0" borderId="0" xfId="1" applyNumberFormat="1" applyFont="1" applyBorder="1"/>
    <xf numFmtId="164" fontId="15" fillId="0" borderId="0" xfId="5" applyNumberFormat="1" applyFont="1" applyBorder="1"/>
    <xf numFmtId="0" fontId="15" fillId="0" borderId="0" xfId="2" applyFont="1" applyBorder="1"/>
    <xf numFmtId="0" fontId="23" fillId="0" borderId="0" xfId="2" applyFont="1" applyAlignment="1">
      <alignment horizontal="center"/>
    </xf>
    <xf numFmtId="167" fontId="24" fillId="0" borderId="0" xfId="1" applyNumberFormat="1" applyFont="1"/>
    <xf numFmtId="164" fontId="15" fillId="0" borderId="0" xfId="5" applyNumberFormat="1" applyFont="1"/>
    <xf numFmtId="0" fontId="17" fillId="0" borderId="0" xfId="2" applyFont="1" applyBorder="1"/>
    <xf numFmtId="164" fontId="25" fillId="0" borderId="0" xfId="3" applyNumberFormat="1" applyFont="1" applyBorder="1" applyAlignment="1">
      <alignment horizontal="center"/>
    </xf>
    <xf numFmtId="0" fontId="15" fillId="0" borderId="0" xfId="2" applyFont="1" applyBorder="1" applyAlignment="1">
      <alignment vertical="center" wrapText="1"/>
    </xf>
    <xf numFmtId="167" fontId="1" fillId="0" borderId="0" xfId="1" applyNumberFormat="1" applyFont="1"/>
    <xf numFmtId="164" fontId="2" fillId="0" borderId="0" xfId="5" applyNumberFormat="1"/>
    <xf numFmtId="0" fontId="13" fillId="2" borderId="15" xfId="2" applyFont="1" applyFill="1" applyBorder="1"/>
    <xf numFmtId="165" fontId="26" fillId="0" borderId="0" xfId="1" applyNumberFormat="1" applyFont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2" applyBorder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/>
    <xf numFmtId="0" fontId="2" fillId="0" borderId="0" xfId="2" applyBorder="1" applyAlignment="1">
      <alignment vertical="center" wrapText="1"/>
    </xf>
    <xf numFmtId="0" fontId="0" fillId="0" borderId="0" xfId="0" applyBorder="1"/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44" fontId="10" fillId="5" borderId="19" xfId="0" applyNumberFormat="1" applyFont="1" applyFill="1" applyBorder="1" applyAlignment="1">
      <alignment horizontal="center" vertical="center"/>
    </xf>
    <xf numFmtId="8" fontId="19" fillId="5" borderId="1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8" fillId="0" borderId="0" xfId="2" applyFont="1"/>
    <xf numFmtId="44" fontId="17" fillId="0" borderId="5" xfId="1" applyFont="1" applyBorder="1" applyAlignment="1">
      <alignment horizontal="center" vertical="center"/>
    </xf>
    <xf numFmtId="44" fontId="18" fillId="0" borderId="5" xfId="1" applyFont="1" applyBorder="1" applyAlignment="1">
      <alignment horizontal="center" vertical="center"/>
    </xf>
    <xf numFmtId="44" fontId="18" fillId="4" borderId="11" xfId="1" applyFont="1" applyFill="1" applyBorder="1" applyAlignment="1">
      <alignment horizontal="center" vertical="center"/>
    </xf>
    <xf numFmtId="44" fontId="18" fillId="4" borderId="5" xfId="1" applyFont="1" applyFill="1" applyBorder="1" applyAlignment="1">
      <alignment horizontal="center" vertical="center"/>
    </xf>
    <xf numFmtId="44" fontId="22" fillId="4" borderId="5" xfId="1" applyFont="1" applyFill="1" applyBorder="1" applyAlignment="1">
      <alignment horizontal="center" vertical="center"/>
    </xf>
    <xf numFmtId="44" fontId="22" fillId="4" borderId="14" xfId="1" applyFont="1" applyFill="1" applyBorder="1" applyAlignment="1">
      <alignment horizontal="center" vertical="center"/>
    </xf>
    <xf numFmtId="167" fontId="17" fillId="0" borderId="5" xfId="2" applyNumberFormat="1" applyFont="1" applyBorder="1" applyAlignment="1">
      <alignment horizontal="center" vertical="center"/>
    </xf>
    <xf numFmtId="165" fontId="17" fillId="0" borderId="5" xfId="1" applyNumberFormat="1" applyFont="1" applyBorder="1" applyAlignment="1">
      <alignment horizontal="center" vertical="center"/>
    </xf>
    <xf numFmtId="167" fontId="18" fillId="4" borderId="5" xfId="2" applyNumberFormat="1" applyFont="1" applyFill="1" applyBorder="1" applyAlignment="1">
      <alignment horizontal="center" vertical="center"/>
    </xf>
    <xf numFmtId="167" fontId="18" fillId="0" borderId="11" xfId="2" applyNumberFormat="1" applyFont="1" applyBorder="1" applyAlignment="1">
      <alignment horizontal="center" vertical="center"/>
    </xf>
    <xf numFmtId="44" fontId="27" fillId="0" borderId="14" xfId="2" applyNumberFormat="1" applyFont="1" applyBorder="1" applyAlignment="1">
      <alignment horizontal="center" vertical="center"/>
    </xf>
    <xf numFmtId="164" fontId="18" fillId="4" borderId="12" xfId="3" applyNumberFormat="1" applyFont="1" applyFill="1" applyBorder="1" applyAlignment="1">
      <alignment horizontal="left" vertical="center"/>
    </xf>
    <xf numFmtId="164" fontId="18" fillId="4" borderId="13" xfId="3" applyNumberFormat="1" applyFont="1" applyFill="1" applyBorder="1" applyAlignment="1">
      <alignment horizontal="left" vertical="center"/>
    </xf>
    <xf numFmtId="164" fontId="18" fillId="4" borderId="1" xfId="3" applyNumberFormat="1" applyFont="1" applyFill="1" applyBorder="1" applyAlignment="1">
      <alignment horizontal="left" vertical="center"/>
    </xf>
    <xf numFmtId="164" fontId="18" fillId="4" borderId="19" xfId="3" applyNumberFormat="1" applyFont="1" applyFill="1" applyBorder="1" applyAlignment="1">
      <alignment horizontal="left" vertical="center"/>
    </xf>
    <xf numFmtId="0" fontId="15" fillId="4" borderId="0" xfId="2" applyFont="1" applyFill="1" applyBorder="1"/>
    <xf numFmtId="0" fontId="15" fillId="4" borderId="0" xfId="2" applyFont="1" applyFill="1" applyBorder="1" applyAlignment="1">
      <alignment vertical="center" wrapText="1"/>
    </xf>
    <xf numFmtId="0" fontId="16" fillId="4" borderId="0" xfId="0" applyFont="1" applyFill="1" applyBorder="1"/>
    <xf numFmtId="0" fontId="8" fillId="6" borderId="0" xfId="2" applyFont="1" applyFill="1" applyBorder="1"/>
    <xf numFmtId="164" fontId="25" fillId="6" borderId="0" xfId="3" applyNumberFormat="1" applyFont="1" applyFill="1" applyBorder="1" applyAlignment="1">
      <alignment horizontal="center"/>
    </xf>
    <xf numFmtId="0" fontId="14" fillId="6" borderId="0" xfId="2" applyFont="1" applyFill="1" applyBorder="1" applyAlignment="1">
      <alignment horizontal="center"/>
    </xf>
    <xf numFmtId="0" fontId="23" fillId="6" borderId="0" xfId="2" applyFont="1" applyFill="1" applyBorder="1" applyAlignment="1">
      <alignment horizontal="center"/>
    </xf>
    <xf numFmtId="167" fontId="24" fillId="6" borderId="0" xfId="1" applyNumberFormat="1" applyFont="1" applyFill="1" applyBorder="1"/>
    <xf numFmtId="164" fontId="15" fillId="6" borderId="0" xfId="5" applyNumberFormat="1" applyFont="1" applyFill="1" applyBorder="1"/>
    <xf numFmtId="0" fontId="15" fillId="6" borderId="0" xfId="2" applyFont="1" applyFill="1" applyBorder="1"/>
    <xf numFmtId="0" fontId="15" fillId="0" borderId="19" xfId="2" applyFont="1" applyBorder="1"/>
    <xf numFmtId="0" fontId="15" fillId="0" borderId="10" xfId="2" applyFont="1" applyBorder="1"/>
    <xf numFmtId="0" fontId="17" fillId="0" borderId="0" xfId="2" applyFont="1" applyBorder="1" applyAlignment="1">
      <alignment horizontal="center"/>
    </xf>
    <xf numFmtId="167" fontId="24" fillId="0" borderId="0" xfId="1" applyNumberFormat="1" applyFont="1" applyBorder="1" applyAlignment="1">
      <alignment horizontal="center"/>
    </xf>
    <xf numFmtId="164" fontId="18" fillId="4" borderId="6" xfId="3" applyNumberFormat="1" applyFont="1" applyFill="1" applyBorder="1" applyAlignment="1">
      <alignment horizontal="left"/>
    </xf>
    <xf numFmtId="164" fontId="18" fillId="4" borderId="7" xfId="3" applyNumberFormat="1" applyFont="1" applyFill="1" applyBorder="1" applyAlignment="1">
      <alignment horizontal="left"/>
    </xf>
    <xf numFmtId="164" fontId="21" fillId="2" borderId="6" xfId="3" applyNumberFormat="1" applyFont="1" applyFill="1" applyBorder="1" applyAlignment="1">
      <alignment horizontal="left"/>
    </xf>
    <xf numFmtId="164" fontId="21" fillId="2" borderId="7" xfId="3" applyNumberFormat="1" applyFont="1" applyFill="1" applyBorder="1" applyAlignment="1">
      <alignment horizontal="left"/>
    </xf>
    <xf numFmtId="164" fontId="18" fillId="0" borderId="6" xfId="3" applyNumberFormat="1" applyFont="1" applyBorder="1" applyAlignment="1">
      <alignment horizontal="left"/>
    </xf>
    <xf numFmtId="164" fontId="18" fillId="0" borderId="7" xfId="3" applyNumberFormat="1" applyFont="1" applyBorder="1" applyAlignment="1">
      <alignment horizontal="left"/>
    </xf>
    <xf numFmtId="0" fontId="8" fillId="0" borderId="20" xfId="2" applyFont="1" applyBorder="1" applyAlignment="1">
      <alignment horizontal="center"/>
    </xf>
    <xf numFmtId="0" fontId="8" fillId="0" borderId="21" xfId="2" applyFont="1" applyBorder="1" applyAlignment="1">
      <alignment horizontal="center"/>
    </xf>
    <xf numFmtId="0" fontId="8" fillId="0" borderId="22" xfId="2" applyFont="1" applyBorder="1" applyAlignment="1">
      <alignment horizontal="center"/>
    </xf>
    <xf numFmtId="164" fontId="21" fillId="2" borderId="9" xfId="3" applyNumberFormat="1" applyFont="1" applyFill="1" applyBorder="1" applyAlignment="1">
      <alignment horizontal="left" vertical="center"/>
    </xf>
    <xf numFmtId="164" fontId="21" fillId="2" borderId="10" xfId="3" applyNumberFormat="1" applyFont="1" applyFill="1" applyBorder="1" applyAlignment="1">
      <alignment horizontal="left" vertic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164" fontId="13" fillId="2" borderId="16" xfId="3" applyNumberFormat="1" applyFont="1" applyFill="1" applyBorder="1" applyAlignment="1">
      <alignment horizontal="center"/>
    </xf>
    <xf numFmtId="164" fontId="13" fillId="2" borderId="4" xfId="3" applyNumberFormat="1" applyFont="1" applyFill="1" applyBorder="1" applyAlignment="1">
      <alignment horizontal="center"/>
    </xf>
    <xf numFmtId="164" fontId="17" fillId="0" borderId="6" xfId="3" applyNumberFormat="1" applyFont="1" applyBorder="1" applyAlignment="1">
      <alignment horizontal="left"/>
    </xf>
    <xf numFmtId="164" fontId="17" fillId="0" borderId="7" xfId="3" applyNumberFormat="1" applyFont="1" applyBorder="1" applyAlignment="1">
      <alignment horizontal="left"/>
    </xf>
    <xf numFmtId="164" fontId="18" fillId="0" borderId="6" xfId="3" applyNumberFormat="1" applyFont="1" applyBorder="1" applyAlignment="1">
      <alignment horizontal="left" vertical="center"/>
    </xf>
    <xf numFmtId="164" fontId="18" fillId="0" borderId="7" xfId="3" applyNumberFormat="1" applyFont="1" applyBorder="1" applyAlignment="1">
      <alignment horizontal="left" vertical="center"/>
    </xf>
    <xf numFmtId="164" fontId="17" fillId="0" borderId="6" xfId="3" applyNumberFormat="1" applyFont="1" applyBorder="1" applyAlignment="1">
      <alignment horizontal="left" vertical="center"/>
    </xf>
    <xf numFmtId="164" fontId="17" fillId="0" borderId="7" xfId="3" applyNumberFormat="1" applyFont="1" applyBorder="1" applyAlignment="1">
      <alignment horizontal="left" vertical="center"/>
    </xf>
    <xf numFmtId="164" fontId="21" fillId="2" borderId="1" xfId="3" applyNumberFormat="1" applyFont="1" applyFill="1" applyBorder="1" applyAlignment="1">
      <alignment horizontal="left" vertical="center"/>
    </xf>
    <xf numFmtId="164" fontId="21" fillId="2" borderId="19" xfId="3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164" fontId="13" fillId="2" borderId="6" xfId="3" applyNumberFormat="1" applyFont="1" applyFill="1" applyBorder="1" applyAlignment="1">
      <alignment horizontal="center"/>
    </xf>
    <xf numFmtId="164" fontId="13" fillId="2" borderId="7" xfId="3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164" fontId="21" fillId="5" borderId="6" xfId="3" applyNumberFormat="1" applyFont="1" applyFill="1" applyBorder="1" applyAlignment="1">
      <alignment horizontal="left" vertical="center" wrapText="1"/>
    </xf>
    <xf numFmtId="164" fontId="21" fillId="5" borderId="7" xfId="3" applyNumberFormat="1" applyFont="1" applyFill="1" applyBorder="1" applyAlignment="1">
      <alignment horizontal="left" vertical="center" wrapText="1"/>
    </xf>
    <xf numFmtId="0" fontId="29" fillId="0" borderId="0" xfId="2" applyFont="1" applyBorder="1" applyAlignment="1">
      <alignment vertical="center" wrapText="1"/>
    </xf>
    <xf numFmtId="0" fontId="29" fillId="0" borderId="0" xfId="2" applyFont="1" applyBorder="1"/>
    <xf numFmtId="0" fontId="29" fillId="0" borderId="0" xfId="2" applyFont="1"/>
    <xf numFmtId="0" fontId="30" fillId="0" borderId="0" xfId="0" applyFont="1"/>
    <xf numFmtId="0" fontId="13" fillId="0" borderId="23" xfId="2" applyFont="1" applyBorder="1"/>
    <xf numFmtId="0" fontId="18" fillId="0" borderId="20" xfId="2" applyFont="1" applyBorder="1" applyAlignment="1">
      <alignment horizontal="center"/>
    </xf>
    <xf numFmtId="0" fontId="18" fillId="0" borderId="21" xfId="2" applyFont="1" applyBorder="1" applyAlignment="1">
      <alignment horizontal="center"/>
    </xf>
    <xf numFmtId="0" fontId="18" fillId="0" borderId="22" xfId="2" applyFont="1" applyBorder="1" applyAlignment="1">
      <alignment horizontal="center"/>
    </xf>
    <xf numFmtId="0" fontId="17" fillId="0" borderId="1" xfId="2" applyFont="1" applyBorder="1" applyAlignment="1">
      <alignment horizontal="center"/>
    </xf>
    <xf numFmtId="0" fontId="16" fillId="0" borderId="1" xfId="0" applyFont="1" applyBorder="1" applyAlignment="1">
      <alignment wrapText="1"/>
    </xf>
    <xf numFmtId="167" fontId="24" fillId="0" borderId="1" xfId="1" applyNumberFormat="1" applyFont="1" applyBorder="1" applyAlignment="1">
      <alignment horizontal="center"/>
    </xf>
    <xf numFmtId="164" fontId="25" fillId="0" borderId="1" xfId="3" applyNumberFormat="1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167" fontId="24" fillId="0" borderId="1" xfId="1" applyNumberFormat="1" applyFont="1" applyBorder="1" applyAlignment="1">
      <alignment horizontal="center" wrapText="1"/>
    </xf>
    <xf numFmtId="164" fontId="25" fillId="0" borderId="1" xfId="3" applyNumberFormat="1" applyFont="1" applyBorder="1" applyAlignment="1">
      <alignment horizontal="center" wrapText="1"/>
    </xf>
    <xf numFmtId="0" fontId="17" fillId="0" borderId="5" xfId="2" applyFont="1" applyBorder="1" applyAlignment="1">
      <alignment horizontal="center"/>
    </xf>
    <xf numFmtId="0" fontId="17" fillId="0" borderId="14" xfId="2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164" fontId="25" fillId="0" borderId="9" xfId="3" applyNumberFormat="1" applyFont="1" applyBorder="1" applyAlignment="1">
      <alignment wrapText="1"/>
    </xf>
    <xf numFmtId="164" fontId="25" fillId="0" borderId="9" xfId="3" applyNumberFormat="1" applyFont="1" applyBorder="1" applyAlignment="1">
      <alignment horizontal="center" wrapText="1"/>
    </xf>
    <xf numFmtId="167" fontId="24" fillId="0" borderId="9" xfId="1" applyNumberFormat="1" applyFont="1" applyBorder="1" applyAlignment="1">
      <alignment horizontal="center"/>
    </xf>
    <xf numFmtId="0" fontId="21" fillId="0" borderId="24" xfId="2" applyFont="1" applyBorder="1" applyAlignment="1">
      <alignment horizontal="center"/>
    </xf>
    <xf numFmtId="0" fontId="21" fillId="0" borderId="25" xfId="2" applyFont="1" applyBorder="1" applyAlignment="1">
      <alignment horizontal="center"/>
    </xf>
    <xf numFmtId="164" fontId="21" fillId="0" borderId="25" xfId="3" applyNumberFormat="1" applyFont="1" applyBorder="1" applyAlignment="1">
      <alignment wrapText="1"/>
    </xf>
    <xf numFmtId="164" fontId="21" fillId="0" borderId="25" xfId="3" applyNumberFormat="1" applyFont="1" applyBorder="1" applyAlignment="1">
      <alignment horizontal="center" wrapText="1"/>
    </xf>
    <xf numFmtId="0" fontId="13" fillId="0" borderId="25" xfId="2" applyFont="1" applyBorder="1" applyAlignment="1">
      <alignment horizontal="center" wrapText="1"/>
    </xf>
  </cellXfs>
  <cellStyles count="6">
    <cellStyle name="Moeda" xfId="1" builtinId="4"/>
    <cellStyle name="Normal" xfId="0" builtinId="0"/>
    <cellStyle name="Normal 2" xfId="4"/>
    <cellStyle name="Normal_PLANILHA FEAS 2012 FINAL" xfId="2"/>
    <cellStyle name="Separador de milhares_FIA 2012" xfId="5"/>
    <cellStyle name="Separador de milhares_PLANILHA FEAS 2012 FINAL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57"/>
  <sheetViews>
    <sheetView tabSelected="1" zoomScale="75" zoomScaleNormal="75" workbookViewId="0">
      <selection activeCell="M46" sqref="M46"/>
    </sheetView>
  </sheetViews>
  <sheetFormatPr defaultRowHeight="15"/>
  <cols>
    <col min="1" max="1" width="42.85546875" customWidth="1"/>
    <col min="2" max="2" width="35.7109375" customWidth="1"/>
    <col min="3" max="3" width="28.85546875" customWidth="1"/>
    <col min="4" max="4" width="4.5703125" customWidth="1"/>
    <col min="5" max="5" width="18.28515625" customWidth="1"/>
    <col min="6" max="6" width="16.28515625" customWidth="1"/>
    <col min="7" max="10" width="20.7109375" customWidth="1"/>
    <col min="11" max="12" width="9.140625" style="48"/>
    <col min="13" max="13" width="59" style="48" customWidth="1"/>
    <col min="14" max="16" width="9.140625" style="48"/>
  </cols>
  <sheetData>
    <row r="1" spans="1:255" ht="7.5" customHeight="1" thickBot="1"/>
    <row r="2" spans="1:255" ht="28.5" customHeight="1" thickBot="1">
      <c r="A2" s="93" t="s">
        <v>66</v>
      </c>
      <c r="B2" s="94"/>
      <c r="C2" s="94"/>
      <c r="D2" s="94"/>
      <c r="E2" s="94"/>
      <c r="F2" s="94"/>
      <c r="G2" s="94"/>
      <c r="H2" s="94"/>
      <c r="I2" s="94"/>
      <c r="J2" s="95"/>
      <c r="K2" s="111"/>
      <c r="L2" s="111"/>
      <c r="M2" s="111"/>
      <c r="N2" s="43"/>
      <c r="O2" s="43"/>
      <c r="P2" s="4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ht="28.5" customHeight="1">
      <c r="A3" s="57" t="s">
        <v>57</v>
      </c>
      <c r="B3" s="2"/>
      <c r="C3" s="3"/>
      <c r="D3" s="4"/>
      <c r="E3" s="40"/>
      <c r="F3" s="41"/>
      <c r="G3" s="42"/>
      <c r="H3" s="42"/>
      <c r="I3" s="41"/>
      <c r="J3" s="42"/>
      <c r="K3" s="56"/>
      <c r="L3" s="56"/>
      <c r="M3" s="56"/>
      <c r="N3" s="43"/>
      <c r="O3" s="43"/>
      <c r="P3" s="4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ht="28.5" customHeight="1">
      <c r="A4" s="57"/>
      <c r="B4" s="2"/>
      <c r="C4" s="3"/>
      <c r="D4" s="4"/>
      <c r="E4" s="40"/>
      <c r="F4" s="41"/>
      <c r="G4" s="42"/>
      <c r="H4" s="42"/>
      <c r="I4" s="41"/>
      <c r="J4" s="42"/>
      <c r="K4" s="56"/>
      <c r="L4" s="56"/>
      <c r="M4" s="56"/>
      <c r="N4" s="43"/>
      <c r="O4" s="43"/>
      <c r="P4" s="43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s="75" customFormat="1" ht="24.95" customHeight="1" thickBot="1">
      <c r="A5" s="76" t="s">
        <v>69</v>
      </c>
      <c r="B5" s="77"/>
      <c r="C5" s="77"/>
      <c r="D5" s="78"/>
      <c r="E5" s="79"/>
      <c r="F5" s="80"/>
      <c r="G5" s="81"/>
      <c r="H5" s="82"/>
      <c r="I5" s="82"/>
      <c r="J5" s="82"/>
      <c r="K5" s="74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</row>
    <row r="6" spans="1:255" ht="35.1" customHeight="1">
      <c r="A6" s="112" t="s">
        <v>5</v>
      </c>
      <c r="B6" s="113"/>
      <c r="C6" s="114"/>
      <c r="D6" s="5"/>
      <c r="E6" s="52" t="s">
        <v>0</v>
      </c>
      <c r="F6" s="49" t="s">
        <v>1</v>
      </c>
      <c r="G6" s="50" t="s">
        <v>2</v>
      </c>
      <c r="H6" s="50" t="s">
        <v>60</v>
      </c>
      <c r="I6" s="49" t="s">
        <v>3</v>
      </c>
      <c r="J6" s="53" t="s">
        <v>4</v>
      </c>
      <c r="K6" s="111"/>
      <c r="L6" s="111"/>
      <c r="M6" s="111"/>
      <c r="N6" s="43"/>
      <c r="O6" s="43"/>
      <c r="P6" s="43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s="13" customFormat="1" ht="24.95" customHeight="1">
      <c r="A7" s="10" t="s">
        <v>8</v>
      </c>
      <c r="B7" s="115"/>
      <c r="C7" s="116"/>
      <c r="D7" s="11"/>
      <c r="E7" s="51" t="s">
        <v>6</v>
      </c>
      <c r="F7" s="6" t="s">
        <v>7</v>
      </c>
      <c r="G7" s="7">
        <v>8500000</v>
      </c>
      <c r="H7" s="8">
        <f>I7</f>
        <v>7186570.2400000012</v>
      </c>
      <c r="I7" s="9">
        <v>7186570.2400000012</v>
      </c>
      <c r="J7" s="54">
        <f>H7-I7</f>
        <v>0</v>
      </c>
      <c r="K7" s="117"/>
      <c r="L7" s="117"/>
      <c r="M7" s="117"/>
      <c r="N7" s="29"/>
      <c r="O7" s="29"/>
      <c r="P7" s="29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</row>
    <row r="8" spans="1:255" s="13" customFormat="1" ht="24.95" customHeight="1">
      <c r="A8" s="58">
        <v>93714.030000001192</v>
      </c>
      <c r="B8" s="107" t="s">
        <v>11</v>
      </c>
      <c r="C8" s="108"/>
      <c r="D8" s="11"/>
      <c r="E8" s="51" t="s">
        <v>9</v>
      </c>
      <c r="F8" s="6" t="s">
        <v>10</v>
      </c>
      <c r="G8" s="7"/>
      <c r="H8" s="8"/>
      <c r="I8" s="9"/>
      <c r="J8" s="54"/>
      <c r="K8" s="44"/>
      <c r="L8" s="44"/>
      <c r="M8" s="44"/>
      <c r="N8" s="29"/>
      <c r="O8" s="29"/>
      <c r="P8" s="29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</row>
    <row r="9" spans="1:255" s="13" customFormat="1" ht="24.95" customHeight="1">
      <c r="A9" s="58">
        <v>672984.16</v>
      </c>
      <c r="B9" s="107" t="s">
        <v>14</v>
      </c>
      <c r="C9" s="108"/>
      <c r="D9" s="11"/>
      <c r="E9" s="51" t="s">
        <v>12</v>
      </c>
      <c r="F9" s="6" t="s">
        <v>13</v>
      </c>
      <c r="G9" s="7">
        <v>10000000</v>
      </c>
      <c r="H9" s="8">
        <v>4472332.3300000029</v>
      </c>
      <c r="I9" s="14">
        <v>2006630.13</v>
      </c>
      <c r="J9" s="54">
        <f t="shared" ref="J9:J11" si="0">H9-I9</f>
        <v>2465702.200000003</v>
      </c>
      <c r="K9" s="44"/>
      <c r="L9" s="44"/>
      <c r="M9" s="44"/>
      <c r="N9" s="29"/>
      <c r="O9" s="29"/>
      <c r="P9" s="29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</row>
    <row r="10" spans="1:255" s="13" customFormat="1" ht="24.95" customHeight="1">
      <c r="A10" s="58">
        <v>6526644.290000001</v>
      </c>
      <c r="B10" s="107" t="s">
        <v>17</v>
      </c>
      <c r="C10" s="108"/>
      <c r="D10" s="15"/>
      <c r="E10" s="51" t="s">
        <v>15</v>
      </c>
      <c r="F10" s="6" t="s">
        <v>16</v>
      </c>
      <c r="G10" s="7">
        <v>1000000</v>
      </c>
      <c r="H10" s="8">
        <f>I10</f>
        <v>599814.84</v>
      </c>
      <c r="I10" s="9">
        <v>599814.84</v>
      </c>
      <c r="J10" s="54">
        <f t="shared" si="0"/>
        <v>0</v>
      </c>
      <c r="K10" s="44"/>
      <c r="L10" s="44"/>
      <c r="M10" s="44"/>
      <c r="N10" s="29"/>
      <c r="O10" s="29"/>
      <c r="P10" s="29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</row>
    <row r="11" spans="1:255" s="13" customFormat="1" ht="24.95" customHeight="1">
      <c r="A11" s="58">
        <v>8158018.9999999991</v>
      </c>
      <c r="B11" s="107" t="s">
        <v>20</v>
      </c>
      <c r="C11" s="108"/>
      <c r="D11" s="11"/>
      <c r="E11" s="51" t="s">
        <v>18</v>
      </c>
      <c r="F11" s="6" t="s">
        <v>19</v>
      </c>
      <c r="G11" s="7">
        <v>26000000</v>
      </c>
      <c r="H11" s="8">
        <v>26000000</v>
      </c>
      <c r="I11" s="9">
        <v>26000000</v>
      </c>
      <c r="J11" s="54">
        <f t="shared" si="0"/>
        <v>0</v>
      </c>
      <c r="K11" s="44"/>
      <c r="L11" s="44"/>
      <c r="M11" s="44"/>
      <c r="N11" s="29"/>
      <c r="O11" s="29"/>
      <c r="P11" s="29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</row>
    <row r="12" spans="1:255" s="13" customFormat="1" ht="24.95" customHeight="1">
      <c r="A12" s="58">
        <v>81208.72</v>
      </c>
      <c r="B12" s="107" t="s">
        <v>23</v>
      </c>
      <c r="C12" s="108"/>
      <c r="D12" s="11"/>
      <c r="E12" s="51" t="s">
        <v>21</v>
      </c>
      <c r="F12" s="6" t="s">
        <v>22</v>
      </c>
      <c r="G12" s="7"/>
      <c r="H12" s="8"/>
      <c r="I12" s="9"/>
      <c r="J12" s="54"/>
      <c r="K12" s="45"/>
      <c r="L12" s="45"/>
      <c r="M12" s="45"/>
      <c r="N12" s="29"/>
      <c r="O12" s="29"/>
      <c r="P12" s="29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</row>
    <row r="13" spans="1:255" s="13" customFormat="1" ht="24.95" customHeight="1">
      <c r="A13" s="58">
        <v>57716.29</v>
      </c>
      <c r="B13" s="107" t="s">
        <v>26</v>
      </c>
      <c r="C13" s="108"/>
      <c r="D13" s="11"/>
      <c r="E13" s="51" t="s">
        <v>24</v>
      </c>
      <c r="F13" s="6" t="s">
        <v>25</v>
      </c>
      <c r="G13" s="7">
        <v>7000000</v>
      </c>
      <c r="H13" s="8">
        <f>I13</f>
        <v>4718214.91</v>
      </c>
      <c r="I13" s="16">
        <v>4718214.91</v>
      </c>
      <c r="J13" s="54">
        <f t="shared" ref="J13" si="1">H13-I13</f>
        <v>0</v>
      </c>
      <c r="K13" s="44"/>
      <c r="L13" s="44"/>
      <c r="M13" s="44"/>
      <c r="N13" s="29"/>
      <c r="O13" s="29"/>
      <c r="P13" s="29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</row>
    <row r="14" spans="1:255" s="13" customFormat="1" ht="24.95" customHeight="1">
      <c r="A14" s="58">
        <v>69142.3</v>
      </c>
      <c r="B14" s="107" t="s">
        <v>28</v>
      </c>
      <c r="C14" s="108"/>
      <c r="D14" s="11"/>
      <c r="E14" s="51" t="s">
        <v>24</v>
      </c>
      <c r="F14" s="6" t="s">
        <v>27</v>
      </c>
      <c r="G14" s="7"/>
      <c r="H14" s="8"/>
      <c r="I14" s="16"/>
      <c r="J14" s="54"/>
      <c r="K14" s="45"/>
      <c r="L14" s="45"/>
      <c r="M14" s="45"/>
      <c r="N14" s="29"/>
      <c r="O14" s="29"/>
      <c r="P14" s="29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</row>
    <row r="15" spans="1:255" s="13" customFormat="1" ht="24.95" customHeight="1">
      <c r="A15" s="58">
        <v>72345.16</v>
      </c>
      <c r="B15" s="107" t="s">
        <v>31</v>
      </c>
      <c r="C15" s="108"/>
      <c r="D15" s="11"/>
      <c r="E15" s="51" t="s">
        <v>29</v>
      </c>
      <c r="F15" s="6" t="s">
        <v>30</v>
      </c>
      <c r="G15" s="7"/>
      <c r="H15" s="8"/>
      <c r="I15" s="16"/>
      <c r="J15" s="54"/>
      <c r="K15" s="44"/>
      <c r="L15" s="44"/>
      <c r="M15" s="44"/>
      <c r="N15" s="29"/>
      <c r="O15" s="29"/>
      <c r="P15" s="29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</row>
    <row r="16" spans="1:255" s="13" customFormat="1" ht="24.95" customHeight="1">
      <c r="A16" s="58">
        <v>78692.73</v>
      </c>
      <c r="B16" s="107" t="s">
        <v>34</v>
      </c>
      <c r="C16" s="108"/>
      <c r="D16" s="11"/>
      <c r="E16" s="51" t="s">
        <v>32</v>
      </c>
      <c r="F16" s="6" t="s">
        <v>33</v>
      </c>
      <c r="G16" s="7">
        <v>4000000</v>
      </c>
      <c r="H16" s="8">
        <v>4000000</v>
      </c>
      <c r="I16" s="16">
        <v>4000000</v>
      </c>
      <c r="J16" s="54">
        <f t="shared" ref="J16:J17" si="2">H16-I16</f>
        <v>0</v>
      </c>
      <c r="K16" s="44"/>
      <c r="L16" s="44"/>
      <c r="M16" s="44"/>
      <c r="N16" s="29"/>
      <c r="O16" s="29"/>
      <c r="P16" s="29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</row>
    <row r="17" spans="1:255" s="13" customFormat="1" ht="24.95" customHeight="1">
      <c r="A17" s="59">
        <f>SUM(A8:A16)</f>
        <v>15810466.680000002</v>
      </c>
      <c r="B17" s="105" t="s">
        <v>37</v>
      </c>
      <c r="C17" s="106"/>
      <c r="D17" s="18"/>
      <c r="E17" s="51" t="s">
        <v>35</v>
      </c>
      <c r="F17" s="6" t="s">
        <v>36</v>
      </c>
      <c r="G17" s="7">
        <v>2500000</v>
      </c>
      <c r="H17" s="8">
        <f>I17</f>
        <v>2378750</v>
      </c>
      <c r="I17" s="17">
        <v>2378750</v>
      </c>
      <c r="J17" s="54">
        <f t="shared" si="2"/>
        <v>0</v>
      </c>
      <c r="K17" s="44"/>
      <c r="L17" s="44"/>
      <c r="M17" s="44"/>
      <c r="N17" s="29"/>
      <c r="O17" s="29"/>
      <c r="P17" s="29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</row>
    <row r="18" spans="1:255" s="13" customFormat="1" ht="24.95" customHeight="1">
      <c r="A18" s="59">
        <v>-10000</v>
      </c>
      <c r="B18" s="105" t="s">
        <v>39</v>
      </c>
      <c r="C18" s="106"/>
      <c r="D18" s="11"/>
      <c r="E18" s="51" t="s">
        <v>35</v>
      </c>
      <c r="F18" s="6" t="s">
        <v>38</v>
      </c>
      <c r="G18" s="7"/>
      <c r="H18" s="8"/>
      <c r="I18" s="17"/>
      <c r="J18" s="54"/>
      <c r="K18" s="44"/>
      <c r="L18" s="44"/>
      <c r="M18" s="44"/>
      <c r="N18" s="29"/>
      <c r="O18" s="29"/>
      <c r="P18" s="29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</row>
    <row r="19" spans="1:255" s="13" customFormat="1" ht="24.95" customHeight="1">
      <c r="A19" s="59">
        <v>8778728.6399999987</v>
      </c>
      <c r="B19" s="107" t="s">
        <v>41</v>
      </c>
      <c r="C19" s="108"/>
      <c r="D19" s="11"/>
      <c r="E19" s="51" t="s">
        <v>35</v>
      </c>
      <c r="F19" s="6" t="s">
        <v>40</v>
      </c>
      <c r="G19" s="7"/>
      <c r="H19" s="8"/>
      <c r="I19" s="17"/>
      <c r="J19" s="54"/>
      <c r="K19" s="44"/>
      <c r="L19" s="44"/>
      <c r="M19" s="44"/>
      <c r="N19" s="29"/>
      <c r="O19" s="29"/>
      <c r="P19" s="29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</row>
    <row r="20" spans="1:255" s="13" customFormat="1" ht="24.95" customHeight="1">
      <c r="A20" s="59">
        <v>99363.11</v>
      </c>
      <c r="B20" s="107" t="s">
        <v>44</v>
      </c>
      <c r="C20" s="108"/>
      <c r="D20" s="11"/>
      <c r="E20" s="51" t="s">
        <v>42</v>
      </c>
      <c r="F20" s="6" t="s">
        <v>43</v>
      </c>
      <c r="G20" s="7">
        <v>3000000</v>
      </c>
      <c r="H20" s="8">
        <f>I20</f>
        <v>1144317.68</v>
      </c>
      <c r="I20" s="16">
        <v>1144317.68</v>
      </c>
      <c r="J20" s="54">
        <f t="shared" ref="J20" si="3">H20-I20</f>
        <v>0</v>
      </c>
      <c r="K20" s="44"/>
      <c r="L20" s="44"/>
      <c r="M20" s="44"/>
      <c r="N20" s="29"/>
      <c r="O20" s="29"/>
      <c r="P20" s="29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</row>
    <row r="21" spans="1:255" s="13" customFormat="1" ht="24.95" customHeight="1" thickBot="1">
      <c r="A21" s="60">
        <v>-6774451.4400000004</v>
      </c>
      <c r="B21" s="69" t="s">
        <v>46</v>
      </c>
      <c r="C21" s="70"/>
      <c r="D21" s="24"/>
      <c r="E21" s="19"/>
      <c r="F21" s="20" t="s">
        <v>45</v>
      </c>
      <c r="G21" s="21">
        <f>SUM(G7:G20)</f>
        <v>62000000</v>
      </c>
      <c r="H21" s="22">
        <f>SUM(H7:H20)</f>
        <v>50500000.000000007</v>
      </c>
      <c r="I21" s="23">
        <f>SUM(I7:I20)</f>
        <v>48034297.800000004</v>
      </c>
      <c r="J21" s="55">
        <f>SUM(J7:J20)</f>
        <v>2465702.200000003</v>
      </c>
      <c r="K21" s="46"/>
      <c r="L21" s="46"/>
      <c r="M21" s="46"/>
      <c r="N21" s="29"/>
      <c r="O21" s="29"/>
      <c r="P21" s="29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</row>
    <row r="22" spans="1:255" s="13" customFormat="1" ht="24.95" customHeight="1">
      <c r="A22" s="60">
        <v>9202119.7799999993</v>
      </c>
      <c r="B22" s="69" t="s">
        <v>47</v>
      </c>
      <c r="C22" s="70"/>
      <c r="D22" s="24"/>
      <c r="E22" s="24"/>
      <c r="F22" s="24"/>
      <c r="G22" s="24"/>
      <c r="H22" s="24"/>
      <c r="I22" s="24"/>
      <c r="J22" s="12"/>
      <c r="K22" s="35"/>
      <c r="L22" s="29"/>
      <c r="M22" s="29"/>
      <c r="N22" s="29"/>
      <c r="O22" s="29"/>
      <c r="P22" s="29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</row>
    <row r="23" spans="1:255" s="13" customFormat="1" ht="24.95" customHeight="1">
      <c r="A23" s="61">
        <v>124961.32</v>
      </c>
      <c r="B23" s="71" t="s">
        <v>48</v>
      </c>
      <c r="C23" s="72"/>
      <c r="D23" s="24"/>
      <c r="E23" s="24"/>
      <c r="F23" s="24"/>
      <c r="G23" s="24"/>
      <c r="H23" s="24"/>
      <c r="I23" s="24"/>
      <c r="J23" s="12"/>
      <c r="K23" s="35"/>
      <c r="L23" s="29"/>
      <c r="M23" s="29"/>
      <c r="N23" s="29"/>
      <c r="O23" s="29"/>
      <c r="P23" s="29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</row>
    <row r="24" spans="1:255" s="13" customFormat="1" ht="24.95" customHeight="1">
      <c r="A24" s="62">
        <v>27231188.089999996</v>
      </c>
      <c r="B24" s="109" t="s">
        <v>49</v>
      </c>
      <c r="C24" s="110"/>
      <c r="D24" s="25"/>
      <c r="E24" s="26"/>
      <c r="F24" s="27"/>
      <c r="G24" s="28"/>
      <c r="H24" s="29"/>
      <c r="I24" s="29"/>
      <c r="J24" s="12"/>
      <c r="K24" s="35"/>
      <c r="L24" s="29"/>
      <c r="M24" s="29"/>
      <c r="N24" s="29"/>
      <c r="O24" s="29"/>
      <c r="P24" s="29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</row>
    <row r="25" spans="1:255" s="13" customFormat="1" ht="39.75" customHeight="1">
      <c r="A25" s="58">
        <f>J21</f>
        <v>2465702.200000003</v>
      </c>
      <c r="B25" s="118" t="s">
        <v>67</v>
      </c>
      <c r="C25" s="119"/>
      <c r="D25" s="11"/>
      <c r="E25" s="30"/>
      <c r="F25" s="31"/>
      <c r="G25" s="32"/>
      <c r="H25" s="12"/>
      <c r="I25" s="12"/>
      <c r="J25" s="12"/>
      <c r="K25" s="35"/>
      <c r="L25" s="29"/>
      <c r="M25" s="29"/>
      <c r="N25" s="29"/>
      <c r="O25" s="29"/>
      <c r="P25" s="29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</row>
    <row r="26" spans="1:255" s="13" customFormat="1" ht="30" customHeight="1" thickBot="1">
      <c r="A26" s="63">
        <f>A24+A25</f>
        <v>29696890.289999999</v>
      </c>
      <c r="B26" s="96" t="s">
        <v>59</v>
      </c>
      <c r="C26" s="97"/>
      <c r="D26" s="25"/>
      <c r="E26" s="26"/>
      <c r="F26" s="27"/>
      <c r="G26" s="28"/>
      <c r="H26" s="29"/>
      <c r="I26" s="29"/>
      <c r="J26" s="12"/>
      <c r="K26" s="35"/>
      <c r="L26" s="29"/>
      <c r="M26" s="29"/>
      <c r="N26" s="29"/>
      <c r="O26" s="29"/>
      <c r="P26" s="29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</row>
    <row r="27" spans="1:255" s="13" customFormat="1" ht="24.95" customHeight="1" thickBot="1">
      <c r="A27" s="33"/>
      <c r="B27" s="34"/>
      <c r="C27" s="34"/>
      <c r="D27" s="11"/>
      <c r="E27" s="30"/>
      <c r="F27" s="31"/>
      <c r="G27" s="32"/>
      <c r="H27" s="12"/>
      <c r="I27" s="12"/>
      <c r="J27" s="12"/>
      <c r="K27" s="35"/>
      <c r="L27" s="29"/>
      <c r="M27" s="29"/>
      <c r="N27" s="29"/>
      <c r="O27" s="29"/>
      <c r="P27" s="29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</row>
    <row r="28" spans="1:255" s="13" customFormat="1" ht="24.95" customHeight="1" thickBot="1">
      <c r="A28" s="125" t="s">
        <v>64</v>
      </c>
      <c r="B28" s="126"/>
      <c r="C28" s="126"/>
      <c r="D28" s="126"/>
      <c r="E28" s="126"/>
      <c r="F28" s="126"/>
      <c r="G28" s="126"/>
      <c r="H28" s="126"/>
      <c r="I28" s="126"/>
      <c r="J28" s="127"/>
      <c r="K28" s="35"/>
      <c r="L28" s="29"/>
      <c r="M28" s="29"/>
      <c r="N28" s="29"/>
      <c r="O28" s="29"/>
      <c r="P28" s="29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</row>
    <row r="29" spans="1:255" s="123" customFormat="1" ht="24.95" customHeight="1">
      <c r="A29" s="141" t="s">
        <v>63</v>
      </c>
      <c r="B29" s="142"/>
      <c r="C29" s="143" t="s">
        <v>61</v>
      </c>
      <c r="D29" s="144" t="s">
        <v>71</v>
      </c>
      <c r="E29" s="144"/>
      <c r="F29" s="144"/>
      <c r="G29" s="144"/>
      <c r="H29" s="145" t="s">
        <v>70</v>
      </c>
      <c r="I29" s="145"/>
      <c r="J29" s="124" t="s">
        <v>62</v>
      </c>
      <c r="K29" s="120"/>
      <c r="L29" s="121"/>
      <c r="M29" s="121"/>
      <c r="N29" s="121"/>
      <c r="O29" s="121"/>
      <c r="P29" s="121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2"/>
      <c r="DV29" s="122"/>
      <c r="DW29" s="122"/>
      <c r="DX29" s="122"/>
      <c r="DY29" s="122"/>
      <c r="DZ29" s="122"/>
      <c r="EA29" s="122"/>
      <c r="EB29" s="122"/>
      <c r="EC29" s="122"/>
      <c r="ED29" s="122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2"/>
      <c r="HM29" s="122"/>
      <c r="HN29" s="122"/>
      <c r="HO29" s="122"/>
      <c r="HP29" s="122"/>
      <c r="HQ29" s="122"/>
      <c r="HR29" s="122"/>
      <c r="HS29" s="122"/>
      <c r="HT29" s="122"/>
      <c r="HU29" s="122"/>
      <c r="HV29" s="122"/>
      <c r="HW29" s="122"/>
      <c r="HX29" s="122"/>
      <c r="HY29" s="122"/>
      <c r="HZ29" s="122"/>
      <c r="IA29" s="122"/>
      <c r="IB29" s="122"/>
      <c r="IC29" s="122"/>
      <c r="ID29" s="122"/>
      <c r="IE29" s="122"/>
      <c r="IF29" s="122"/>
      <c r="IG29" s="122"/>
      <c r="IH29" s="122"/>
      <c r="II29" s="122"/>
      <c r="IJ29" s="122"/>
      <c r="IK29" s="122"/>
      <c r="IL29" s="122"/>
      <c r="IM29" s="122"/>
      <c r="IN29" s="122"/>
      <c r="IO29" s="122"/>
      <c r="IP29" s="122"/>
      <c r="IQ29" s="122"/>
      <c r="IR29" s="122"/>
      <c r="IS29" s="122"/>
      <c r="IT29" s="122"/>
      <c r="IU29" s="122"/>
    </row>
    <row r="30" spans="1:255" s="13" customFormat="1" ht="24.95" customHeight="1">
      <c r="A30" s="135"/>
      <c r="B30" s="128"/>
      <c r="C30" s="129"/>
      <c r="D30" s="132"/>
      <c r="E30" s="132"/>
      <c r="F30" s="132"/>
      <c r="G30" s="132"/>
      <c r="H30" s="130"/>
      <c r="I30" s="130"/>
      <c r="J30" s="83"/>
      <c r="K30" s="35"/>
      <c r="L30" s="29"/>
      <c r="M30" s="29"/>
      <c r="N30" s="29"/>
      <c r="O30" s="29"/>
      <c r="P30" s="29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</row>
    <row r="31" spans="1:255" s="13" customFormat="1" ht="24.95" customHeight="1">
      <c r="A31" s="135"/>
      <c r="B31" s="128"/>
      <c r="C31" s="131"/>
      <c r="D31" s="134"/>
      <c r="E31" s="134"/>
      <c r="F31" s="134"/>
      <c r="G31" s="134"/>
      <c r="H31" s="133"/>
      <c r="I31" s="133"/>
      <c r="J31" s="83"/>
      <c r="K31" s="35"/>
      <c r="L31" s="29"/>
      <c r="M31" s="29"/>
      <c r="N31" s="29"/>
      <c r="O31" s="29"/>
      <c r="P31" s="29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</row>
    <row r="32" spans="1:255" s="13" customFormat="1" ht="24.95" customHeight="1">
      <c r="A32" s="135"/>
      <c r="B32" s="128"/>
      <c r="C32" s="131"/>
      <c r="D32" s="134"/>
      <c r="E32" s="134"/>
      <c r="F32" s="134"/>
      <c r="G32" s="134"/>
      <c r="H32" s="130"/>
      <c r="I32" s="130"/>
      <c r="J32" s="83"/>
      <c r="K32" s="35"/>
      <c r="L32" s="29"/>
      <c r="M32" s="29"/>
      <c r="N32" s="29"/>
      <c r="O32" s="29"/>
      <c r="P32" s="29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</row>
    <row r="33" spans="1:255" s="13" customFormat="1" ht="24.95" customHeight="1">
      <c r="A33" s="135"/>
      <c r="B33" s="128"/>
      <c r="C33" s="131"/>
      <c r="D33" s="134"/>
      <c r="E33" s="134"/>
      <c r="F33" s="134"/>
      <c r="G33" s="134"/>
      <c r="H33" s="130"/>
      <c r="I33" s="130"/>
      <c r="J33" s="83"/>
      <c r="K33" s="35"/>
      <c r="L33" s="29"/>
      <c r="M33" s="29"/>
      <c r="N33" s="29"/>
      <c r="O33" s="29"/>
      <c r="P33" s="29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</row>
    <row r="34" spans="1:255" s="13" customFormat="1" ht="24.95" customHeight="1">
      <c r="A34" s="135"/>
      <c r="B34" s="128"/>
      <c r="C34" s="131"/>
      <c r="D34" s="134"/>
      <c r="E34" s="134"/>
      <c r="F34" s="134"/>
      <c r="G34" s="134"/>
      <c r="H34" s="130"/>
      <c r="I34" s="130"/>
      <c r="J34" s="83"/>
      <c r="K34" s="35"/>
      <c r="L34" s="29"/>
      <c r="M34" s="29"/>
      <c r="N34" s="29"/>
      <c r="O34" s="29"/>
      <c r="P34" s="29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</row>
    <row r="35" spans="1:255" s="13" customFormat="1" ht="24.95" customHeight="1">
      <c r="A35" s="135"/>
      <c r="B35" s="128"/>
      <c r="C35" s="131"/>
      <c r="D35" s="134"/>
      <c r="E35" s="134"/>
      <c r="F35" s="134"/>
      <c r="G35" s="134"/>
      <c r="H35" s="130"/>
      <c r="I35" s="130"/>
      <c r="J35" s="83"/>
      <c r="K35" s="35"/>
      <c r="L35" s="29"/>
      <c r="M35" s="29"/>
      <c r="N35" s="29"/>
      <c r="O35" s="29"/>
      <c r="P35" s="29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</row>
    <row r="36" spans="1:255" s="13" customFormat="1" ht="24.95" customHeight="1" thickBot="1">
      <c r="A36" s="136"/>
      <c r="B36" s="137"/>
      <c r="C36" s="138"/>
      <c r="D36" s="139"/>
      <c r="E36" s="139"/>
      <c r="F36" s="139"/>
      <c r="G36" s="139"/>
      <c r="H36" s="140"/>
      <c r="I36" s="140"/>
      <c r="J36" s="84"/>
      <c r="K36" s="35"/>
      <c r="L36" s="29"/>
      <c r="M36" s="29"/>
      <c r="N36" s="29"/>
      <c r="O36" s="29"/>
      <c r="P36" s="29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</row>
    <row r="37" spans="1:255" s="13" customFormat="1" ht="24.95" customHeight="1">
      <c r="A37" s="85"/>
      <c r="B37" s="85"/>
      <c r="C37" s="34"/>
      <c r="D37" s="34"/>
      <c r="E37" s="34"/>
      <c r="F37" s="86"/>
      <c r="G37" s="86"/>
      <c r="H37" s="86"/>
      <c r="I37" s="86"/>
      <c r="J37" s="29"/>
      <c r="K37" s="35"/>
      <c r="L37" s="29"/>
      <c r="M37" s="29"/>
      <c r="N37" s="29"/>
      <c r="O37" s="29"/>
      <c r="P37" s="29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</row>
    <row r="38" spans="1:255" s="13" customFormat="1" ht="24.95" customHeight="1">
      <c r="A38" s="33"/>
      <c r="B38" s="34"/>
      <c r="C38" s="34"/>
      <c r="D38" s="11"/>
      <c r="E38" s="30"/>
      <c r="F38" s="31"/>
      <c r="G38" s="32"/>
      <c r="H38" s="12"/>
      <c r="I38" s="12"/>
      <c r="J38" s="12"/>
      <c r="K38" s="35"/>
      <c r="L38" s="29"/>
      <c r="M38" s="29"/>
      <c r="N38" s="29"/>
      <c r="O38" s="29"/>
      <c r="P38" s="29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</row>
    <row r="39" spans="1:255" s="75" customFormat="1" ht="24.95" customHeight="1" thickBot="1">
      <c r="A39" s="76" t="s">
        <v>68</v>
      </c>
      <c r="B39" s="77"/>
      <c r="C39" s="77"/>
      <c r="D39" s="78"/>
      <c r="E39" s="79"/>
      <c r="F39" s="80"/>
      <c r="G39" s="81"/>
      <c r="H39" s="82"/>
      <c r="I39" s="82"/>
      <c r="J39" s="82"/>
      <c r="K39" s="74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3"/>
      <c r="FY39" s="73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3"/>
      <c r="GN39" s="73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3"/>
      <c r="HC39" s="73"/>
      <c r="HD39" s="73"/>
      <c r="HE39" s="73"/>
      <c r="HF39" s="73"/>
      <c r="HG39" s="73"/>
      <c r="HH39" s="73"/>
      <c r="HI39" s="73"/>
      <c r="HJ39" s="73"/>
      <c r="HK39" s="73"/>
      <c r="HL39" s="73"/>
      <c r="HM39" s="73"/>
      <c r="HN39" s="73"/>
      <c r="HO39" s="73"/>
      <c r="HP39" s="73"/>
      <c r="HQ39" s="73"/>
      <c r="HR39" s="73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3"/>
      <c r="IG39" s="73"/>
      <c r="IH39" s="73"/>
      <c r="II39" s="73"/>
      <c r="IJ39" s="73"/>
      <c r="IK39" s="73"/>
      <c r="IL39" s="73"/>
      <c r="IM39" s="73"/>
      <c r="IN39" s="73"/>
      <c r="IO39" s="73"/>
      <c r="IP39" s="73"/>
      <c r="IQ39" s="73"/>
      <c r="IR39" s="73"/>
      <c r="IS39" s="73"/>
      <c r="IT39" s="73"/>
      <c r="IU39" s="73"/>
    </row>
    <row r="40" spans="1:255" ht="35.1" customHeight="1" thickBot="1">
      <c r="A40" s="98" t="s">
        <v>50</v>
      </c>
      <c r="B40" s="99"/>
      <c r="C40" s="100"/>
      <c r="D40" s="5"/>
      <c r="E40" s="4"/>
      <c r="F40" s="36"/>
      <c r="G40" s="37"/>
      <c r="H40" s="1"/>
      <c r="I40" s="1"/>
      <c r="J40" s="1"/>
      <c r="K40" s="47"/>
      <c r="L40" s="43"/>
      <c r="M40" s="43"/>
      <c r="N40" s="43"/>
      <c r="O40" s="43"/>
      <c r="P40" s="43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</row>
    <row r="41" spans="1:255" s="13" customFormat="1" ht="24.95" customHeight="1">
      <c r="A41" s="38" t="s">
        <v>51</v>
      </c>
      <c r="B41" s="101"/>
      <c r="C41" s="102"/>
      <c r="D41" s="11"/>
      <c r="E41" s="30"/>
      <c r="F41" s="31"/>
      <c r="G41" s="32"/>
      <c r="H41" s="12"/>
      <c r="I41" s="12"/>
      <c r="J41" s="12"/>
      <c r="K41" s="35"/>
      <c r="L41" s="29"/>
      <c r="M41" s="29"/>
      <c r="N41" s="29"/>
      <c r="O41" s="29"/>
      <c r="P41" s="29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</row>
    <row r="42" spans="1:255" s="13" customFormat="1" ht="24.95" customHeight="1">
      <c r="A42" s="64">
        <v>84401.730000000447</v>
      </c>
      <c r="B42" s="103" t="s">
        <v>52</v>
      </c>
      <c r="C42" s="104"/>
      <c r="D42" s="11"/>
      <c r="E42" s="30"/>
      <c r="F42" s="31"/>
      <c r="G42" s="32"/>
      <c r="H42" s="12"/>
      <c r="I42" s="12"/>
      <c r="J42" s="12"/>
      <c r="K42" s="35"/>
      <c r="L42" s="29"/>
      <c r="M42" s="29"/>
      <c r="N42" s="29"/>
      <c r="O42" s="29"/>
      <c r="P42" s="29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</row>
    <row r="43" spans="1:255" s="13" customFormat="1" ht="24.95" customHeight="1">
      <c r="A43" s="65">
        <v>2940636.23</v>
      </c>
      <c r="B43" s="103" t="s">
        <v>53</v>
      </c>
      <c r="C43" s="104"/>
      <c r="D43" s="39"/>
      <c r="E43" s="30"/>
      <c r="F43" s="31"/>
      <c r="G43" s="32"/>
      <c r="H43" s="12"/>
      <c r="I43" s="12"/>
      <c r="J43" s="12"/>
      <c r="K43" s="35"/>
      <c r="L43" s="29"/>
      <c r="M43" s="29"/>
      <c r="N43" s="29"/>
      <c r="O43" s="29"/>
      <c r="P43" s="29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</row>
    <row r="44" spans="1:255" s="13" customFormat="1" ht="24.95" customHeight="1">
      <c r="A44" s="65">
        <v>249274.68</v>
      </c>
      <c r="B44" s="103" t="s">
        <v>54</v>
      </c>
      <c r="C44" s="104"/>
      <c r="D44" s="39"/>
      <c r="E44" s="30"/>
      <c r="F44" s="31"/>
      <c r="G44" s="32"/>
      <c r="H44" s="12"/>
      <c r="I44" s="12"/>
      <c r="J44" s="12"/>
      <c r="K44" s="35"/>
      <c r="L44" s="29"/>
      <c r="M44" s="29"/>
      <c r="N44" s="29"/>
      <c r="O44" s="29"/>
      <c r="P44" s="29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</row>
    <row r="45" spans="1:255" s="13" customFormat="1" ht="24.95" customHeight="1">
      <c r="A45" s="66">
        <f>SUM(A42:A44)</f>
        <v>3274312.6400000006</v>
      </c>
      <c r="B45" s="87" t="s">
        <v>55</v>
      </c>
      <c r="C45" s="88"/>
      <c r="D45" s="11"/>
      <c r="E45" s="30"/>
      <c r="F45" s="31"/>
      <c r="G45" s="32"/>
      <c r="H45" s="12"/>
      <c r="I45" s="12"/>
      <c r="J45" s="12"/>
      <c r="K45" s="35"/>
      <c r="L45" s="29"/>
      <c r="M45" s="29"/>
      <c r="N45" s="29"/>
      <c r="O45" s="29"/>
      <c r="P45" s="29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</row>
    <row r="46" spans="1:255" s="13" customFormat="1" ht="24.95" customHeight="1">
      <c r="A46" s="67">
        <v>3329012.4800000004</v>
      </c>
      <c r="B46" s="91" t="s">
        <v>58</v>
      </c>
      <c r="C46" s="92"/>
      <c r="D46" s="11"/>
      <c r="E46" s="30"/>
      <c r="F46" s="31"/>
      <c r="G46" s="32"/>
      <c r="H46" s="12"/>
      <c r="I46" s="12"/>
      <c r="J46" s="12"/>
      <c r="K46" s="35"/>
      <c r="L46" s="29"/>
      <c r="M46" s="29"/>
      <c r="N46" s="29"/>
      <c r="O46" s="29"/>
      <c r="P46" s="29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</row>
    <row r="47" spans="1:255" s="13" customFormat="1" ht="30" customHeight="1" thickBot="1">
      <c r="A47" s="68">
        <f>A45+A46</f>
        <v>6603325.120000001</v>
      </c>
      <c r="B47" s="89" t="s">
        <v>56</v>
      </c>
      <c r="C47" s="90"/>
      <c r="D47" s="11"/>
      <c r="E47" s="30"/>
      <c r="F47" s="31"/>
      <c r="G47" s="32"/>
      <c r="H47" s="12"/>
      <c r="I47" s="12"/>
      <c r="J47" s="12"/>
      <c r="K47" s="35"/>
      <c r="L47" s="29"/>
      <c r="M47" s="29"/>
      <c r="N47" s="29"/>
      <c r="O47" s="29"/>
      <c r="P47" s="29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</row>
    <row r="48" spans="1:255" ht="24.95" customHeight="1" thickBot="1"/>
    <row r="49" spans="1:255" s="13" customFormat="1" ht="24.95" customHeight="1" thickBot="1">
      <c r="A49" s="125" t="s">
        <v>65</v>
      </c>
      <c r="B49" s="126"/>
      <c r="C49" s="126"/>
      <c r="D49" s="126"/>
      <c r="E49" s="126"/>
      <c r="F49" s="126"/>
      <c r="G49" s="126"/>
      <c r="H49" s="126"/>
      <c r="I49" s="126"/>
      <c r="J49" s="127"/>
      <c r="K49" s="35"/>
      <c r="L49" s="29"/>
      <c r="M49" s="29"/>
      <c r="N49" s="29"/>
      <c r="O49" s="29"/>
      <c r="P49" s="29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</row>
    <row r="50" spans="1:255" s="123" customFormat="1" ht="24.95" customHeight="1">
      <c r="A50" s="141" t="s">
        <v>63</v>
      </c>
      <c r="B50" s="142"/>
      <c r="C50" s="143" t="s">
        <v>61</v>
      </c>
      <c r="D50" s="144" t="s">
        <v>71</v>
      </c>
      <c r="E50" s="144"/>
      <c r="F50" s="144"/>
      <c r="G50" s="144"/>
      <c r="H50" s="145" t="s">
        <v>70</v>
      </c>
      <c r="I50" s="145"/>
      <c r="J50" s="124" t="s">
        <v>62</v>
      </c>
      <c r="K50" s="120"/>
      <c r="L50" s="121"/>
      <c r="M50" s="121"/>
      <c r="N50" s="121"/>
      <c r="O50" s="121"/>
      <c r="P50" s="121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  <c r="CT50" s="122"/>
      <c r="CU50" s="122"/>
      <c r="CV50" s="122"/>
      <c r="CW50" s="122"/>
      <c r="CX50" s="122"/>
      <c r="CY50" s="122"/>
      <c r="CZ50" s="122"/>
      <c r="DA50" s="122"/>
      <c r="DB50" s="122"/>
      <c r="DC50" s="122"/>
      <c r="DD50" s="122"/>
      <c r="DE50" s="122"/>
      <c r="DF50" s="122"/>
      <c r="DG50" s="122"/>
      <c r="DH50" s="122"/>
      <c r="DI50" s="122"/>
      <c r="DJ50" s="122"/>
      <c r="DK50" s="122"/>
      <c r="DL50" s="122"/>
      <c r="DM50" s="122"/>
      <c r="DN50" s="122"/>
      <c r="DO50" s="122"/>
      <c r="DP50" s="122"/>
      <c r="DQ50" s="122"/>
      <c r="DR50" s="122"/>
      <c r="DS50" s="122"/>
      <c r="DT50" s="122"/>
      <c r="DU50" s="122"/>
      <c r="DV50" s="122"/>
      <c r="DW50" s="122"/>
      <c r="DX50" s="122"/>
      <c r="DY50" s="122"/>
      <c r="DZ50" s="122"/>
      <c r="EA50" s="122"/>
      <c r="EB50" s="122"/>
      <c r="EC50" s="122"/>
      <c r="ED50" s="122"/>
      <c r="EE50" s="122"/>
      <c r="EF50" s="122"/>
      <c r="EG50" s="122"/>
      <c r="EH50" s="122"/>
      <c r="EI50" s="122"/>
      <c r="EJ50" s="122"/>
      <c r="EK50" s="122"/>
      <c r="EL50" s="122"/>
      <c r="EM50" s="122"/>
      <c r="EN50" s="122"/>
      <c r="EO50" s="122"/>
      <c r="EP50" s="122"/>
      <c r="EQ50" s="122"/>
      <c r="ER50" s="122"/>
      <c r="ES50" s="122"/>
      <c r="ET50" s="122"/>
      <c r="EU50" s="122"/>
      <c r="EV50" s="122"/>
      <c r="EW50" s="122"/>
      <c r="EX50" s="122"/>
      <c r="EY50" s="122"/>
      <c r="EZ50" s="122"/>
      <c r="FA50" s="122"/>
      <c r="FB50" s="122"/>
      <c r="FC50" s="122"/>
      <c r="FD50" s="122"/>
      <c r="FE50" s="122"/>
      <c r="FF50" s="122"/>
      <c r="FG50" s="122"/>
      <c r="FH50" s="122"/>
      <c r="FI50" s="122"/>
      <c r="FJ50" s="122"/>
      <c r="FK50" s="122"/>
      <c r="FL50" s="122"/>
      <c r="FM50" s="122"/>
      <c r="FN50" s="122"/>
      <c r="FO50" s="122"/>
      <c r="FP50" s="122"/>
      <c r="FQ50" s="122"/>
      <c r="FR50" s="122"/>
      <c r="FS50" s="122"/>
      <c r="FT50" s="122"/>
      <c r="FU50" s="122"/>
      <c r="FV50" s="122"/>
      <c r="FW50" s="122"/>
      <c r="FX50" s="122"/>
      <c r="FY50" s="122"/>
      <c r="FZ50" s="122"/>
      <c r="GA50" s="122"/>
      <c r="GB50" s="122"/>
      <c r="GC50" s="122"/>
      <c r="GD50" s="122"/>
      <c r="GE50" s="122"/>
      <c r="GF50" s="122"/>
      <c r="GG50" s="122"/>
      <c r="GH50" s="122"/>
      <c r="GI50" s="122"/>
      <c r="GJ50" s="122"/>
      <c r="GK50" s="122"/>
      <c r="GL50" s="122"/>
      <c r="GM50" s="122"/>
      <c r="GN50" s="122"/>
      <c r="GO50" s="122"/>
      <c r="GP50" s="122"/>
      <c r="GQ50" s="122"/>
      <c r="GR50" s="122"/>
      <c r="GS50" s="122"/>
      <c r="GT50" s="122"/>
      <c r="GU50" s="122"/>
      <c r="GV50" s="122"/>
      <c r="GW50" s="122"/>
      <c r="GX50" s="122"/>
      <c r="GY50" s="122"/>
      <c r="GZ50" s="122"/>
      <c r="HA50" s="122"/>
      <c r="HB50" s="122"/>
      <c r="HC50" s="122"/>
      <c r="HD50" s="122"/>
      <c r="HE50" s="122"/>
      <c r="HF50" s="122"/>
      <c r="HG50" s="122"/>
      <c r="HH50" s="122"/>
      <c r="HI50" s="122"/>
      <c r="HJ50" s="122"/>
      <c r="HK50" s="122"/>
      <c r="HL50" s="122"/>
      <c r="HM50" s="122"/>
      <c r="HN50" s="122"/>
      <c r="HO50" s="122"/>
      <c r="HP50" s="122"/>
      <c r="HQ50" s="122"/>
      <c r="HR50" s="122"/>
      <c r="HS50" s="122"/>
      <c r="HT50" s="122"/>
      <c r="HU50" s="122"/>
      <c r="HV50" s="122"/>
      <c r="HW50" s="122"/>
      <c r="HX50" s="122"/>
      <c r="HY50" s="122"/>
      <c r="HZ50" s="122"/>
      <c r="IA50" s="122"/>
      <c r="IB50" s="122"/>
      <c r="IC50" s="122"/>
      <c r="ID50" s="122"/>
      <c r="IE50" s="122"/>
      <c r="IF50" s="122"/>
      <c r="IG50" s="122"/>
      <c r="IH50" s="122"/>
      <c r="II50" s="122"/>
      <c r="IJ50" s="122"/>
      <c r="IK50" s="122"/>
      <c r="IL50" s="122"/>
      <c r="IM50" s="122"/>
      <c r="IN50" s="122"/>
      <c r="IO50" s="122"/>
      <c r="IP50" s="122"/>
      <c r="IQ50" s="122"/>
      <c r="IR50" s="122"/>
      <c r="IS50" s="122"/>
      <c r="IT50" s="122"/>
      <c r="IU50" s="122"/>
    </row>
    <row r="51" spans="1:255" s="13" customFormat="1" ht="24.95" customHeight="1">
      <c r="A51" s="135"/>
      <c r="B51" s="128"/>
      <c r="C51" s="129"/>
      <c r="D51" s="132"/>
      <c r="E51" s="132"/>
      <c r="F51" s="132"/>
      <c r="G51" s="132"/>
      <c r="H51" s="130"/>
      <c r="I51" s="130"/>
      <c r="J51" s="83"/>
      <c r="K51" s="35"/>
      <c r="L51" s="29"/>
      <c r="M51" s="29"/>
      <c r="N51" s="29"/>
      <c r="O51" s="29"/>
      <c r="P51" s="29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</row>
    <row r="52" spans="1:255" s="13" customFormat="1" ht="24.95" customHeight="1">
      <c r="A52" s="135"/>
      <c r="B52" s="128"/>
      <c r="C52" s="131"/>
      <c r="D52" s="134"/>
      <c r="E52" s="134"/>
      <c r="F52" s="134"/>
      <c r="G52" s="134"/>
      <c r="H52" s="133"/>
      <c r="I52" s="133"/>
      <c r="J52" s="83"/>
      <c r="K52" s="35"/>
      <c r="L52" s="29"/>
      <c r="M52" s="29"/>
      <c r="N52" s="29"/>
      <c r="O52" s="29"/>
      <c r="P52" s="29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</row>
    <row r="53" spans="1:255" s="13" customFormat="1" ht="24.95" customHeight="1">
      <c r="A53" s="135"/>
      <c r="B53" s="128"/>
      <c r="C53" s="131"/>
      <c r="D53" s="134"/>
      <c r="E53" s="134"/>
      <c r="F53" s="134"/>
      <c r="G53" s="134"/>
      <c r="H53" s="130"/>
      <c r="I53" s="130"/>
      <c r="J53" s="83"/>
      <c r="K53" s="35"/>
      <c r="L53" s="29"/>
      <c r="M53" s="29"/>
      <c r="N53" s="29"/>
      <c r="O53" s="29"/>
      <c r="P53" s="29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/>
    </row>
    <row r="54" spans="1:255" s="13" customFormat="1" ht="24.95" customHeight="1">
      <c r="A54" s="135"/>
      <c r="B54" s="128"/>
      <c r="C54" s="131"/>
      <c r="D54" s="134"/>
      <c r="E54" s="134"/>
      <c r="F54" s="134"/>
      <c r="G54" s="134"/>
      <c r="H54" s="130"/>
      <c r="I54" s="130"/>
      <c r="J54" s="83"/>
      <c r="K54" s="35"/>
      <c r="L54" s="29"/>
      <c r="M54" s="29"/>
      <c r="N54" s="29"/>
      <c r="O54" s="29"/>
      <c r="P54" s="29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/>
    </row>
    <row r="55" spans="1:255" s="13" customFormat="1" ht="24.95" customHeight="1">
      <c r="A55" s="135"/>
      <c r="B55" s="128"/>
      <c r="C55" s="131"/>
      <c r="D55" s="134"/>
      <c r="E55" s="134"/>
      <c r="F55" s="134"/>
      <c r="G55" s="134"/>
      <c r="H55" s="130"/>
      <c r="I55" s="130"/>
      <c r="J55" s="83"/>
      <c r="K55" s="35"/>
      <c r="L55" s="29"/>
      <c r="M55" s="29"/>
      <c r="N55" s="29"/>
      <c r="O55" s="29"/>
      <c r="P55" s="29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</row>
    <row r="56" spans="1:255" s="13" customFormat="1" ht="24.95" customHeight="1">
      <c r="A56" s="135"/>
      <c r="B56" s="128"/>
      <c r="C56" s="131"/>
      <c r="D56" s="134"/>
      <c r="E56" s="134"/>
      <c r="F56" s="134"/>
      <c r="G56" s="134"/>
      <c r="H56" s="130"/>
      <c r="I56" s="130"/>
      <c r="J56" s="83"/>
      <c r="K56" s="35"/>
      <c r="L56" s="29"/>
      <c r="M56" s="29"/>
      <c r="N56" s="29"/>
      <c r="O56" s="29"/>
      <c r="P56" s="29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</row>
    <row r="57" spans="1:255" s="13" customFormat="1" ht="24.95" customHeight="1" thickBot="1">
      <c r="A57" s="136"/>
      <c r="B57" s="137"/>
      <c r="C57" s="138"/>
      <c r="D57" s="139"/>
      <c r="E57" s="139"/>
      <c r="F57" s="139"/>
      <c r="G57" s="139"/>
      <c r="H57" s="140"/>
      <c r="I57" s="140"/>
      <c r="J57" s="84"/>
      <c r="K57" s="35"/>
      <c r="L57" s="29"/>
      <c r="M57" s="29"/>
      <c r="N57" s="29"/>
      <c r="O57" s="29"/>
      <c r="P57" s="29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  <c r="IT57" s="12"/>
      <c r="IU57" s="12"/>
    </row>
  </sheetData>
  <mergeCells count="80">
    <mergeCell ref="H29:I29"/>
    <mergeCell ref="D30:G30"/>
    <mergeCell ref="H30:I30"/>
    <mergeCell ref="D31:G31"/>
    <mergeCell ref="H31:I31"/>
    <mergeCell ref="A52:B52"/>
    <mergeCell ref="A53:B53"/>
    <mergeCell ref="D52:G52"/>
    <mergeCell ref="H52:I52"/>
    <mergeCell ref="D53:G53"/>
    <mergeCell ref="H53:I53"/>
    <mergeCell ref="B9:C9"/>
    <mergeCell ref="B10:C10"/>
    <mergeCell ref="B11:C11"/>
    <mergeCell ref="K2:M2"/>
    <mergeCell ref="A6:C6"/>
    <mergeCell ref="K6:M6"/>
    <mergeCell ref="B7:C7"/>
    <mergeCell ref="K7:M7"/>
    <mergeCell ref="B8:C8"/>
    <mergeCell ref="B15:C15"/>
    <mergeCell ref="B16:C16"/>
    <mergeCell ref="B17:C17"/>
    <mergeCell ref="B12:C12"/>
    <mergeCell ref="B13:C13"/>
    <mergeCell ref="B14:C14"/>
    <mergeCell ref="A33:B33"/>
    <mergeCell ref="A34:B34"/>
    <mergeCell ref="A35:B35"/>
    <mergeCell ref="A36:B36"/>
    <mergeCell ref="B18:C18"/>
    <mergeCell ref="B19:C19"/>
    <mergeCell ref="B20:C20"/>
    <mergeCell ref="B24:C24"/>
    <mergeCell ref="A31:B31"/>
    <mergeCell ref="A32:B32"/>
    <mergeCell ref="D29:G29"/>
    <mergeCell ref="D32:G32"/>
    <mergeCell ref="D33:G33"/>
    <mergeCell ref="B45:C45"/>
    <mergeCell ref="B47:C47"/>
    <mergeCell ref="B46:C46"/>
    <mergeCell ref="A2:J2"/>
    <mergeCell ref="B26:C26"/>
    <mergeCell ref="A29:B29"/>
    <mergeCell ref="A28:J28"/>
    <mergeCell ref="A30:B30"/>
    <mergeCell ref="B25:C25"/>
    <mergeCell ref="A40:C40"/>
    <mergeCell ref="B41:C41"/>
    <mergeCell ref="B42:C42"/>
    <mergeCell ref="B43:C43"/>
    <mergeCell ref="B44:C44"/>
    <mergeCell ref="H32:I32"/>
    <mergeCell ref="H33:I33"/>
    <mergeCell ref="D34:G34"/>
    <mergeCell ref="H34:I34"/>
    <mergeCell ref="D35:G35"/>
    <mergeCell ref="D36:G36"/>
    <mergeCell ref="H35:I35"/>
    <mergeCell ref="H36:I36"/>
    <mergeCell ref="A49:J49"/>
    <mergeCell ref="A50:B50"/>
    <mergeCell ref="A51:B51"/>
    <mergeCell ref="D50:G50"/>
    <mergeCell ref="H50:I50"/>
    <mergeCell ref="D51:G51"/>
    <mergeCell ref="H51:I51"/>
    <mergeCell ref="A54:B54"/>
    <mergeCell ref="A55:B55"/>
    <mergeCell ref="D54:G54"/>
    <mergeCell ref="H54:I54"/>
    <mergeCell ref="D55:G55"/>
    <mergeCell ref="H55:I55"/>
    <mergeCell ref="A56:B56"/>
    <mergeCell ref="A57:B57"/>
    <mergeCell ref="D56:G56"/>
    <mergeCell ref="H56:I56"/>
    <mergeCell ref="D57:G57"/>
    <mergeCell ref="H57:I5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Viviane da Paz Carvalho</dc:creator>
  <cp:lastModifiedBy>Viviane da Paz Carvalho</cp:lastModifiedBy>
  <dcterms:created xsi:type="dcterms:W3CDTF">2022-02-24T17:37:58Z</dcterms:created>
  <dcterms:modified xsi:type="dcterms:W3CDTF">2022-02-24T18:16:41Z</dcterms:modified>
</cp:coreProperties>
</file>